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28.145.217\disk1\グループbox\緑化推進グループ\20210326_仮のバックアップ\♪緑化推進グループ\#01　組織改正に伴う移管フォルダ入れ＃\13_緑化指導\02_新基準関係書類（R4.7～）\01_手引き・様式\"/>
    </mc:Choice>
  </mc:AlternateContent>
  <bookViews>
    <workbookView xWindow="0" yWindow="0" windowWidth="19200" windowHeight="6970" tabRatio="937"/>
  </bookViews>
  <sheets>
    <sheet name="緑化計画届出書　正" sheetId="17" r:id="rId1"/>
    <sheet name="緑化計画届出書 副" sheetId="18" r:id="rId2"/>
    <sheet name="事業概要書" sheetId="1" r:id="rId3"/>
    <sheet name="緑化概要書 " sheetId="16" r:id="rId4"/>
    <sheet name="緑化面積および植栽量計算書" sheetId="6" r:id="rId5"/>
    <sheet name="樹木形状換算表" sheetId="3" r:id="rId6"/>
    <sheet name="屋上部緑被面積計算表" sheetId="5" r:id="rId7"/>
    <sheet name="緑化完了届" sheetId="13" r:id="rId8"/>
    <sheet name="維持管理計画書" sheetId="20" r:id="rId9"/>
    <sheet name="届出者変更届" sheetId="19" r:id="rId10"/>
  </sheets>
  <definedNames>
    <definedName name="_xlnm._FilterDatabase" localSheetId="3" hidden="1">'緑化概要書 '!$K$36:$O$36</definedName>
    <definedName name="_xlnm.Print_Area" localSheetId="8">維持管理計画書!$A$1:$BB$42</definedName>
    <definedName name="_xlnm.Print_Area" localSheetId="6">屋上部緑被面積計算表!$A$1:$M$43</definedName>
    <definedName name="_xlnm.Print_Area" localSheetId="2">事業概要書!$A$1:$O$25</definedName>
    <definedName name="_xlnm.Print_Area" localSheetId="5">樹木形状換算表!$A$1:$L$40</definedName>
    <definedName name="_xlnm.Print_Area" localSheetId="9">届出者変更届!$A$1:$M$40</definedName>
    <definedName name="_xlnm.Print_Area" localSheetId="3">'緑化概要書 '!$A$1:$BM$69</definedName>
    <definedName name="_xlnm.Print_Area" localSheetId="7">緑化完了届!$A$1:$L$39</definedName>
    <definedName name="_xlnm.Print_Area" localSheetId="0">'緑化計画届出書　正'!$A$1:$L$41</definedName>
    <definedName name="_xlnm.Print_Area" localSheetId="1">'緑化計画届出書 副'!$A$1:$L$41</definedName>
    <definedName name="_xlnm.Print_Area" localSheetId="4">緑化面積および植栽量計算書!$A$1:$V$37</definedName>
  </definedNames>
  <calcPr calcId="162913"/>
</workbook>
</file>

<file path=xl/calcChain.xml><?xml version="1.0" encoding="utf-8"?>
<calcChain xmlns="http://schemas.openxmlformats.org/spreadsheetml/2006/main">
  <c r="D19" i="5" l="1"/>
  <c r="D22" i="5"/>
  <c r="D21" i="5"/>
  <c r="D20" i="5"/>
  <c r="D18" i="5"/>
  <c r="I14" i="5" l="1"/>
  <c r="I6" i="5" l="1"/>
  <c r="I10" i="5"/>
  <c r="J12" i="5" s="1"/>
  <c r="J37" i="5"/>
  <c r="I29" i="5"/>
  <c r="I22" i="5"/>
  <c r="G26" i="5"/>
  <c r="BE62" i="16" l="1"/>
  <c r="BC36" i="16"/>
  <c r="Q44" i="16"/>
  <c r="Q50" i="16" s="1"/>
  <c r="AI44" i="16"/>
  <c r="AI50" i="16" s="1"/>
  <c r="Z44" i="16"/>
  <c r="H22" i="16" l="1"/>
  <c r="BC22" i="16" s="1"/>
  <c r="I3" i="16" l="1"/>
  <c r="R10" i="16" s="1"/>
  <c r="R17" i="16" l="1"/>
  <c r="P7" i="6"/>
  <c r="G33" i="3"/>
  <c r="AI3" i="16"/>
  <c r="I6" i="3"/>
  <c r="J8" i="3" s="1"/>
  <c r="I28" i="5"/>
  <c r="J31" i="5" s="1"/>
  <c r="I20" i="5"/>
  <c r="I18" i="5"/>
  <c r="I30" i="3"/>
  <c r="E18" i="3"/>
  <c r="A37" i="6"/>
  <c r="E27" i="3"/>
  <c r="E26" i="3"/>
  <c r="E25" i="3"/>
  <c r="E31" i="3"/>
  <c r="E30" i="3"/>
  <c r="E29" i="3"/>
  <c r="E28" i="3"/>
  <c r="E24" i="3"/>
  <c r="E23" i="3"/>
  <c r="E22" i="3"/>
  <c r="E21" i="3"/>
  <c r="E20" i="3"/>
  <c r="E19" i="3"/>
  <c r="AM17" i="16" l="1"/>
  <c r="H7" i="16"/>
  <c r="AM10" i="16"/>
  <c r="BE63" i="16"/>
  <c r="BE64" i="16"/>
  <c r="BE65" i="16"/>
  <c r="BE66" i="16"/>
  <c r="AS44" i="16"/>
  <c r="BC10" i="16" l="1"/>
  <c r="H14" i="16"/>
  <c r="BC17" i="16" s="1"/>
  <c r="Z50" i="16"/>
  <c r="AI56" i="16"/>
  <c r="H44" i="16" l="1"/>
  <c r="BC26" i="16"/>
  <c r="I19" i="5"/>
  <c r="I21" i="5"/>
  <c r="H50" i="16" l="1"/>
  <c r="H56" i="16" s="1"/>
  <c r="BC44" i="16"/>
  <c r="A29" i="6"/>
  <c r="H29" i="6" s="1"/>
  <c r="I14" i="3"/>
  <c r="J16" i="3" s="1"/>
  <c r="F17" i="6" s="1"/>
  <c r="I18" i="3"/>
  <c r="I10" i="3"/>
  <c r="J12" i="3" s="1"/>
  <c r="F21" i="6"/>
  <c r="Q56" i="16" l="1"/>
  <c r="I21" i="3" l="1"/>
  <c r="I20" i="3"/>
  <c r="I19" i="3"/>
  <c r="I22" i="3"/>
  <c r="I23" i="3"/>
  <c r="I24" i="3"/>
  <c r="I25" i="3"/>
  <c r="I26" i="3"/>
  <c r="I27" i="3"/>
  <c r="I29" i="3"/>
  <c r="I28" i="3"/>
  <c r="I31" i="3"/>
  <c r="BC50" i="16" l="1"/>
  <c r="J33" i="3"/>
  <c r="A17" i="6" s="1"/>
  <c r="Z56" i="16"/>
  <c r="J36" i="3" l="1"/>
  <c r="AS56" i="16"/>
  <c r="AS50" i="16"/>
  <c r="A21" i="6" l="1"/>
  <c r="A13" i="6"/>
  <c r="J26" i="5" l="1"/>
  <c r="BC56" i="16" l="1"/>
  <c r="J8" i="5"/>
  <c r="J16" i="5"/>
  <c r="J40" i="5" s="1"/>
  <c r="R15" i="6" l="1"/>
  <c r="V15" i="6" s="1"/>
  <c r="K13" i="6"/>
  <c r="P21" i="6"/>
  <c r="K17" i="6"/>
  <c r="R13" i="6"/>
  <c r="V13" i="6" s="1"/>
  <c r="R14" i="6"/>
  <c r="V14" i="6" s="1"/>
  <c r="V16" i="6" l="1"/>
  <c r="K21" i="6"/>
</calcChain>
</file>

<file path=xl/sharedStrings.xml><?xml version="1.0" encoding="utf-8"?>
<sst xmlns="http://schemas.openxmlformats.org/spreadsheetml/2006/main" count="587" uniqueCount="297">
  <si>
    <t>住居表示</t>
    <rPh sb="0" eb="2">
      <t>ジュウキョ</t>
    </rPh>
    <rPh sb="2" eb="4">
      <t>ヒョウジ</t>
    </rPh>
    <phoneticPr fontId="1"/>
  </si>
  <si>
    <t>事業面積</t>
    <rPh sb="0" eb="2">
      <t>ジギョウ</t>
    </rPh>
    <rPh sb="2" eb="4">
      <t>メンセキ</t>
    </rPh>
    <phoneticPr fontId="1"/>
  </si>
  <si>
    <t>用途地域</t>
    <rPh sb="0" eb="2">
      <t>ヨウト</t>
    </rPh>
    <rPh sb="2" eb="4">
      <t>チイキ</t>
    </rPh>
    <phoneticPr fontId="1"/>
  </si>
  <si>
    <t>区域面積</t>
    <rPh sb="0" eb="2">
      <t>クイキ</t>
    </rPh>
    <rPh sb="2" eb="4">
      <t>メンセキ</t>
    </rPh>
    <phoneticPr fontId="1"/>
  </si>
  <si>
    <t>事業地</t>
    <rPh sb="0" eb="2">
      <t>ジギョウ</t>
    </rPh>
    <rPh sb="2" eb="3">
      <t>チ</t>
    </rPh>
    <phoneticPr fontId="1"/>
  </si>
  <si>
    <t>建築物の主要用途</t>
    <rPh sb="0" eb="3">
      <t>ケンチクブツ</t>
    </rPh>
    <rPh sb="4" eb="6">
      <t>シュヨウ</t>
    </rPh>
    <rPh sb="6" eb="8">
      <t>ヨウト</t>
    </rPh>
    <phoneticPr fontId="1"/>
  </si>
  <si>
    <t>建築面積</t>
    <rPh sb="0" eb="2">
      <t>ケンチク</t>
    </rPh>
    <rPh sb="2" eb="4">
      <t>メンセキ</t>
    </rPh>
    <phoneticPr fontId="1"/>
  </si>
  <si>
    <t>延床面積</t>
    <rPh sb="0" eb="4">
      <t>ノベユカメンセキ</t>
    </rPh>
    <phoneticPr fontId="1"/>
  </si>
  <si>
    <t>施行者</t>
    <rPh sb="0" eb="3">
      <t>セコウシャ</t>
    </rPh>
    <phoneticPr fontId="1"/>
  </si>
  <si>
    <t>氏名（法人・代表者名）</t>
    <rPh sb="0" eb="2">
      <t>シメイ</t>
    </rPh>
    <rPh sb="3" eb="5">
      <t>ホウジン</t>
    </rPh>
    <rPh sb="6" eb="9">
      <t>ダイヒョウシャ</t>
    </rPh>
    <rPh sb="9" eb="10">
      <t>メイ</t>
    </rPh>
    <phoneticPr fontId="1"/>
  </si>
  <si>
    <t>担当者</t>
    <rPh sb="0" eb="3">
      <t>タントウシャ</t>
    </rPh>
    <phoneticPr fontId="1"/>
  </si>
  <si>
    <t>住所（所在地）</t>
    <rPh sb="0" eb="2">
      <t>ジュウショ</t>
    </rPh>
    <rPh sb="3" eb="6">
      <t>ショザイチ</t>
    </rPh>
    <phoneticPr fontId="1"/>
  </si>
  <si>
    <t>電話番号</t>
    <rPh sb="0" eb="2">
      <t>デンワ</t>
    </rPh>
    <rPh sb="2" eb="4">
      <t>バンゴウ</t>
    </rPh>
    <phoneticPr fontId="1"/>
  </si>
  <si>
    <t>事業者</t>
    <rPh sb="0" eb="3">
      <t>ジギョウシャ</t>
    </rPh>
    <phoneticPr fontId="1"/>
  </si>
  <si>
    <t>設計者</t>
    <rPh sb="0" eb="3">
      <t>セッケイシャ</t>
    </rPh>
    <phoneticPr fontId="1"/>
  </si>
  <si>
    <t>施工者</t>
    <rPh sb="0" eb="3">
      <t>セコウシャ</t>
    </rPh>
    <phoneticPr fontId="1"/>
  </si>
  <si>
    <t>建築
行為</t>
    <rPh sb="0" eb="2">
      <t>ケンチク</t>
    </rPh>
    <rPh sb="3" eb="5">
      <t>コウイ</t>
    </rPh>
    <phoneticPr fontId="1"/>
  </si>
  <si>
    <t>屋上緑化
対象面積</t>
    <rPh sb="0" eb="2">
      <t>オクジョウ</t>
    </rPh>
    <rPh sb="2" eb="4">
      <t>リョッカ</t>
    </rPh>
    <rPh sb="5" eb="7">
      <t>タイショウ</t>
    </rPh>
    <rPh sb="7" eb="9">
      <t>メンセキ</t>
    </rPh>
    <phoneticPr fontId="1"/>
  </si>
  <si>
    <t xml:space="preserve">
適用法令</t>
    <rPh sb="1" eb="3">
      <t>テキヨウ</t>
    </rPh>
    <rPh sb="3" eb="5">
      <t>ホウレイ</t>
    </rPh>
    <phoneticPr fontId="1"/>
  </si>
  <si>
    <t>適用法令は、該当する番号に○印をつけてください。</t>
    <rPh sb="0" eb="2">
      <t>テキヨウ</t>
    </rPh>
    <rPh sb="2" eb="4">
      <t>ホウレイ</t>
    </rPh>
    <rPh sb="6" eb="8">
      <t>ガイトウ</t>
    </rPh>
    <rPh sb="10" eb="12">
      <t>バンゴウ</t>
    </rPh>
    <rPh sb="14" eb="15">
      <t>ジルシ</t>
    </rPh>
    <phoneticPr fontId="1"/>
  </si>
  <si>
    <t>㎡　</t>
    <phoneticPr fontId="1"/>
  </si>
  <si>
    <t>　板橋区</t>
    <rPh sb="1" eb="4">
      <t>イタバシク</t>
    </rPh>
    <phoneticPr fontId="1"/>
  </si>
  <si>
    <t>事業概要書</t>
    <rPh sb="0" eb="2">
      <t>ジギョウ</t>
    </rPh>
    <rPh sb="2" eb="5">
      <t>ガイヨウショ</t>
    </rPh>
    <phoneticPr fontId="1"/>
  </si>
  <si>
    <t>㎡</t>
    <phoneticPr fontId="1"/>
  </si>
  <si>
    <t>×</t>
    <phoneticPr fontId="1"/>
  </si>
  <si>
    <t>地
上
部</t>
    <rPh sb="0" eb="1">
      <t>チ</t>
    </rPh>
    <rPh sb="4" eb="5">
      <t>ウエ</t>
    </rPh>
    <rPh sb="8" eb="9">
      <t>ブ</t>
    </rPh>
    <phoneticPr fontId="1"/>
  </si>
  <si>
    <t>必
要
緑
化
面
積</t>
    <rPh sb="0" eb="1">
      <t>ヒツ</t>
    </rPh>
    <rPh sb="3" eb="4">
      <t>ヨウ</t>
    </rPh>
    <rPh sb="6" eb="7">
      <t>ミドリ</t>
    </rPh>
    <rPh sb="9" eb="10">
      <t>カ</t>
    </rPh>
    <rPh sb="12" eb="13">
      <t>メン</t>
    </rPh>
    <rPh sb="15" eb="16">
      <t>セキ</t>
    </rPh>
    <phoneticPr fontId="1"/>
  </si>
  <si>
    <t>中　木</t>
    <rPh sb="0" eb="1">
      <t>ナカ</t>
    </rPh>
    <rPh sb="2" eb="3">
      <t>モク</t>
    </rPh>
    <phoneticPr fontId="1"/>
  </si>
  <si>
    <t>低　木</t>
    <rPh sb="0" eb="1">
      <t>テイ</t>
    </rPh>
    <rPh sb="2" eb="3">
      <t>モク</t>
    </rPh>
    <phoneticPr fontId="1"/>
  </si>
  <si>
    <t>地　被</t>
    <rPh sb="0" eb="1">
      <t>チ</t>
    </rPh>
    <rPh sb="2" eb="3">
      <t>ヒ</t>
    </rPh>
    <phoneticPr fontId="1"/>
  </si>
  <si>
    <t>本</t>
    <rPh sb="0" eb="1">
      <t>ホン</t>
    </rPh>
    <phoneticPr fontId="1"/>
  </si>
  <si>
    <t>株</t>
    <rPh sb="0" eb="1">
      <t>カブ</t>
    </rPh>
    <phoneticPr fontId="1"/>
  </si>
  <si>
    <t>　１　　端数処理は小数第３位を切り捨てして第２位までとします。</t>
    <rPh sb="4" eb="6">
      <t>ハスウ</t>
    </rPh>
    <rPh sb="6" eb="8">
      <t>ショリ</t>
    </rPh>
    <rPh sb="9" eb="11">
      <t>ショウスウ</t>
    </rPh>
    <rPh sb="11" eb="12">
      <t>ダイ</t>
    </rPh>
    <rPh sb="13" eb="14">
      <t>イ</t>
    </rPh>
    <rPh sb="15" eb="16">
      <t>キ</t>
    </rPh>
    <rPh sb="17" eb="18">
      <t>ス</t>
    </rPh>
    <rPh sb="21" eb="22">
      <t>ダイ</t>
    </rPh>
    <rPh sb="23" eb="24">
      <t>イ</t>
    </rPh>
    <phoneticPr fontId="1"/>
  </si>
  <si>
    <t>　２　　※印の面積は必要緑化面積の合計を下回らない範囲で緑化面積求積図の値と異なってもかまいません。</t>
    <rPh sb="5" eb="6">
      <t>シルシ</t>
    </rPh>
    <rPh sb="7" eb="9">
      <t>メンセキ</t>
    </rPh>
    <rPh sb="10" eb="12">
      <t>ヒツヨウ</t>
    </rPh>
    <rPh sb="12" eb="14">
      <t>リョッカ</t>
    </rPh>
    <rPh sb="14" eb="16">
      <t>メンセキ</t>
    </rPh>
    <rPh sb="17" eb="19">
      <t>ゴウケイ</t>
    </rPh>
    <rPh sb="20" eb="22">
      <t>シタマワ</t>
    </rPh>
    <rPh sb="25" eb="27">
      <t>ハンイ</t>
    </rPh>
    <rPh sb="28" eb="30">
      <t>リョッカ</t>
    </rPh>
    <rPh sb="30" eb="32">
      <t>メンセキ</t>
    </rPh>
    <rPh sb="32" eb="35">
      <t>キュウセキズ</t>
    </rPh>
    <rPh sb="36" eb="37">
      <t>アタイ</t>
    </rPh>
    <rPh sb="38" eb="39">
      <t>コト</t>
    </rPh>
    <phoneticPr fontId="1"/>
  </si>
  <si>
    <t>都市計画法第29条</t>
    <rPh sb="0" eb="2">
      <t>トシ</t>
    </rPh>
    <rPh sb="2" eb="5">
      <t>ケイカクホウ</t>
    </rPh>
    <rPh sb="5" eb="6">
      <t>ダイ</t>
    </rPh>
    <rPh sb="8" eb="9">
      <t>ジョウ</t>
    </rPh>
    <phoneticPr fontId="1"/>
  </si>
  <si>
    <t>分類</t>
    <rPh sb="0" eb="2">
      <t>ブンルイ</t>
    </rPh>
    <phoneticPr fontId="1"/>
  </si>
  <si>
    <t>樹高</t>
    <rPh sb="0" eb="2">
      <t>ジュコウ</t>
    </rPh>
    <phoneticPr fontId="1"/>
  </si>
  <si>
    <t>1本当たりの緑被面積</t>
    <rPh sb="1" eb="2">
      <t>ポン</t>
    </rPh>
    <rPh sb="2" eb="3">
      <t>ア</t>
    </rPh>
    <rPh sb="6" eb="8">
      <t>リョクヒ</t>
    </rPh>
    <rPh sb="8" eb="10">
      <t>メンセキ</t>
    </rPh>
    <phoneticPr fontId="1"/>
  </si>
  <si>
    <t>植栽樹木
の本数</t>
    <rPh sb="0" eb="2">
      <t>ショクサイ</t>
    </rPh>
    <rPh sb="2" eb="4">
      <t>ジュモク</t>
    </rPh>
    <rPh sb="6" eb="8">
      <t>ホンスウ</t>
    </rPh>
    <phoneticPr fontId="1"/>
  </si>
  <si>
    <t>緑被面積</t>
    <rPh sb="0" eb="2">
      <t>リョクヒ</t>
    </rPh>
    <rPh sb="2" eb="4">
      <t>メンセキ</t>
    </rPh>
    <phoneticPr fontId="1"/>
  </si>
  <si>
    <t>0.3ｍ以上1ｍ未満</t>
    <rPh sb="4" eb="6">
      <t>イジョウ</t>
    </rPh>
    <rPh sb="8" eb="10">
      <t>ミマン</t>
    </rPh>
    <phoneticPr fontId="1"/>
  </si>
  <si>
    <t>　　　　　　　　　　　０．４㎡</t>
    <phoneticPr fontId="1"/>
  </si>
  <si>
    <t>　　低木の緑被面積の合計</t>
    <rPh sb="2" eb="4">
      <t>テイボク</t>
    </rPh>
    <rPh sb="5" eb="7">
      <t>リョクヒ</t>
    </rPh>
    <rPh sb="7" eb="9">
      <t>メンセキ</t>
    </rPh>
    <rPh sb="10" eb="12">
      <t>ゴウケイ</t>
    </rPh>
    <phoneticPr fontId="1"/>
  </si>
  <si>
    <t>　　中木の緑被面積の合計</t>
    <rPh sb="2" eb="3">
      <t>ナカ</t>
    </rPh>
    <rPh sb="3" eb="4">
      <t>キ</t>
    </rPh>
    <rPh sb="5" eb="7">
      <t>リョクヒ</t>
    </rPh>
    <rPh sb="7" eb="9">
      <t>メンセキ</t>
    </rPh>
    <rPh sb="10" eb="12">
      <t>ゴウケイ</t>
    </rPh>
    <phoneticPr fontId="1"/>
  </si>
  <si>
    <t>本</t>
    <rPh sb="0" eb="1">
      <t>ホン</t>
    </rPh>
    <phoneticPr fontId="2"/>
  </si>
  <si>
    <t>㎡</t>
    <phoneticPr fontId="2"/>
  </si>
  <si>
    <t>屋上部植込地</t>
    <rPh sb="0" eb="2">
      <t>オクジョウ</t>
    </rPh>
    <rPh sb="2" eb="3">
      <t>ブ</t>
    </rPh>
    <rPh sb="3" eb="4">
      <t>ウエ</t>
    </rPh>
    <rPh sb="4" eb="5">
      <t>コミ</t>
    </rPh>
    <rPh sb="5" eb="6">
      <t>チ</t>
    </rPh>
    <phoneticPr fontId="1"/>
  </si>
  <si>
    <t>地上部からの
振替の場合</t>
    <rPh sb="0" eb="2">
      <t>チジョウ</t>
    </rPh>
    <rPh sb="2" eb="3">
      <t>ブ</t>
    </rPh>
    <rPh sb="7" eb="9">
      <t>フリカエ</t>
    </rPh>
    <rPh sb="10" eb="12">
      <t>バアイ</t>
    </rPh>
    <phoneticPr fontId="1"/>
  </si>
  <si>
    <t>　　　　　　　　　　　　　１㎡</t>
    <phoneticPr fontId="1"/>
  </si>
  <si>
    <t>　　　　　　　　　　　０．５㎡</t>
    <phoneticPr fontId="1"/>
  </si>
  <si>
    <t>地被類</t>
    <rPh sb="0" eb="2">
      <t>チヒ</t>
    </rPh>
    <rPh sb="2" eb="3">
      <t>ルイ</t>
    </rPh>
    <phoneticPr fontId="2"/>
  </si>
  <si>
    <t>その他</t>
    <rPh sb="2" eb="3">
      <t>タ</t>
    </rPh>
    <phoneticPr fontId="2"/>
  </si>
  <si>
    <t xml:space="preserve">地被類の緑被面積の合計   </t>
    <rPh sb="0" eb="2">
      <t>チヒ</t>
    </rPh>
    <rPh sb="2" eb="3">
      <t>ルイ</t>
    </rPh>
    <rPh sb="4" eb="6">
      <t>リョクヒ</t>
    </rPh>
    <rPh sb="6" eb="8">
      <t>メンセキ</t>
    </rPh>
    <rPh sb="9" eb="11">
      <t>ゴウケイ</t>
    </rPh>
    <phoneticPr fontId="1"/>
  </si>
  <si>
    <t xml:space="preserve">緑被面積の合計   </t>
    <rPh sb="0" eb="2">
      <t>リョクヒ</t>
    </rPh>
    <rPh sb="2" eb="4">
      <t>メンセキ</t>
    </rPh>
    <rPh sb="5" eb="7">
      <t>ゴウケイ</t>
    </rPh>
    <phoneticPr fontId="1"/>
  </si>
  <si>
    <t>㎡</t>
    <phoneticPr fontId="3"/>
  </si>
  <si>
    <t>＋</t>
    <phoneticPr fontId="3"/>
  </si>
  <si>
    <t>－</t>
    <phoneticPr fontId="3"/>
  </si>
  <si>
    <t>　　≧　（</t>
    <phoneticPr fontId="3"/>
  </si>
  <si>
    <t>≦</t>
    <phoneticPr fontId="4"/>
  </si>
  <si>
    <t>屋上部必要
緑化面積</t>
    <rPh sb="0" eb="2">
      <t>オクジョウ</t>
    </rPh>
    <rPh sb="2" eb="3">
      <t>ブ</t>
    </rPh>
    <rPh sb="3" eb="5">
      <t>ヒツヨウ</t>
    </rPh>
    <rPh sb="6" eb="8">
      <t>リョッカ</t>
    </rPh>
    <rPh sb="8" eb="10">
      <t>メンセキ</t>
    </rPh>
    <phoneticPr fontId="4"/>
  </si>
  <si>
    <t>㎡</t>
    <phoneticPr fontId="4"/>
  </si>
  <si>
    <t>土地利用現　　　況</t>
    <rPh sb="0" eb="2">
      <t>トチ</t>
    </rPh>
    <rPh sb="2" eb="4">
      <t>リヨウ</t>
    </rPh>
    <rPh sb="4" eb="5">
      <t>ゲン</t>
    </rPh>
    <rPh sb="8" eb="9">
      <t>キョウ</t>
    </rPh>
    <phoneticPr fontId="1"/>
  </si>
  <si>
    <t>地　　　番</t>
    <rPh sb="0" eb="1">
      <t>チ</t>
    </rPh>
    <rPh sb="4" eb="5">
      <t>バン</t>
    </rPh>
    <phoneticPr fontId="1"/>
  </si>
  <si>
    <t>構　　　成</t>
    <rPh sb="0" eb="1">
      <t>カマエ</t>
    </rPh>
    <rPh sb="4" eb="5">
      <t>ナリ</t>
    </rPh>
    <phoneticPr fontId="1"/>
  </si>
  <si>
    <t>建築基準法第6条第1項
（建築確認）</t>
    <rPh sb="0" eb="2">
      <t>ケンチク</t>
    </rPh>
    <rPh sb="2" eb="4">
      <t>キジュン</t>
    </rPh>
    <rPh sb="4" eb="5">
      <t>ホウ</t>
    </rPh>
    <rPh sb="5" eb="6">
      <t>ダイ</t>
    </rPh>
    <rPh sb="7" eb="8">
      <t>ジョウ</t>
    </rPh>
    <rPh sb="8" eb="9">
      <t>ダイ</t>
    </rPh>
    <rPh sb="10" eb="11">
      <t>コウ</t>
    </rPh>
    <rPh sb="13" eb="15">
      <t>ケンチク</t>
    </rPh>
    <rPh sb="15" eb="17">
      <t>カクニン</t>
    </rPh>
    <phoneticPr fontId="1"/>
  </si>
  <si>
    <t>地上部必要
緑 化 面 積</t>
    <rPh sb="0" eb="2">
      <t>チジョウ</t>
    </rPh>
    <rPh sb="2" eb="3">
      <t>ブ</t>
    </rPh>
    <rPh sb="3" eb="5">
      <t>ヒツヨウ</t>
    </rPh>
    <rPh sb="6" eb="7">
      <t>ミドリ</t>
    </rPh>
    <rPh sb="8" eb="9">
      <t>カ</t>
    </rPh>
    <rPh sb="10" eb="11">
      <t>メン</t>
    </rPh>
    <rPh sb="12" eb="13">
      <t>セキ</t>
    </rPh>
    <phoneticPr fontId="4"/>
  </si>
  <si>
    <t>分　類</t>
    <rPh sb="0" eb="1">
      <t>フン</t>
    </rPh>
    <rPh sb="2" eb="3">
      <t>ルイ</t>
    </rPh>
    <phoneticPr fontId="1"/>
  </si>
  <si>
    <t>中　木</t>
    <rPh sb="0" eb="1">
      <t>チュウ</t>
    </rPh>
    <rPh sb="2" eb="3">
      <t>モク</t>
    </rPh>
    <phoneticPr fontId="1"/>
  </si>
  <si>
    <t>樹　　高</t>
    <rPh sb="0" eb="1">
      <t>キ</t>
    </rPh>
    <rPh sb="3" eb="4">
      <t>コウ</t>
    </rPh>
    <phoneticPr fontId="1"/>
  </si>
  <si>
    <t>植栽樹木
の 本 数</t>
    <rPh sb="0" eb="2">
      <t>ショクサイ</t>
    </rPh>
    <rPh sb="2" eb="4">
      <t>ジュモク</t>
    </rPh>
    <rPh sb="7" eb="8">
      <t>ボン</t>
    </rPh>
    <rPh sb="9" eb="10">
      <t>スウ</t>
    </rPh>
    <phoneticPr fontId="1"/>
  </si>
  <si>
    <t>　　　　　　　　　　　　　１㎡</t>
    <phoneticPr fontId="1"/>
  </si>
  <si>
    <t>％（うち割増</t>
    <phoneticPr fontId="1"/>
  </si>
  <si>
    <t>％）</t>
    <phoneticPr fontId="1"/>
  </si>
  <si>
    <t>地域</t>
    <rPh sb="0" eb="2">
      <t>チイキ</t>
    </rPh>
    <phoneticPr fontId="1"/>
  </si>
  <si>
    <t>年</t>
    <rPh sb="0" eb="1">
      <t>ネン</t>
    </rPh>
    <phoneticPr fontId="1"/>
  </si>
  <si>
    <t>月</t>
    <rPh sb="0" eb="1">
      <t>ツキ</t>
    </rPh>
    <phoneticPr fontId="1"/>
  </si>
  <si>
    <t>〒</t>
    <phoneticPr fontId="1"/>
  </si>
  <si>
    <t>緑　　化
完成予定</t>
    <rPh sb="0" eb="1">
      <t>ミドリ</t>
    </rPh>
    <rPh sb="3" eb="4">
      <t>カ</t>
    </rPh>
    <rPh sb="5" eb="7">
      <t>カンセイ</t>
    </rPh>
    <rPh sb="7" eb="9">
      <t>ヨテイ</t>
    </rPh>
    <phoneticPr fontId="1"/>
  </si>
  <si>
    <t>　×</t>
    <phoneticPr fontId="4"/>
  </si>
  <si>
    <t>株</t>
    <rPh sb="0" eb="1">
      <t>カブ</t>
    </rPh>
    <phoneticPr fontId="2"/>
  </si>
  <si>
    <t>㎡</t>
    <phoneticPr fontId="2"/>
  </si>
  <si>
    <t>板橋区大規模建築物等指導要綱　　適用事業 　（１） ／ （２） ／ （３） ／ 該当せず</t>
    <rPh sb="0" eb="3">
      <t>イタバシク</t>
    </rPh>
    <rPh sb="3" eb="6">
      <t>ダイキボ</t>
    </rPh>
    <rPh sb="6" eb="9">
      <t>ケンチクブツ</t>
    </rPh>
    <rPh sb="9" eb="10">
      <t>トウ</t>
    </rPh>
    <rPh sb="10" eb="12">
      <t>シドウ</t>
    </rPh>
    <rPh sb="12" eb="14">
      <t>ヨウコウ</t>
    </rPh>
    <rPh sb="16" eb="18">
      <t>テキヨウ</t>
    </rPh>
    <rPh sb="18" eb="20">
      <t>ジギョウ</t>
    </rPh>
    <rPh sb="40" eb="42">
      <t>ガイトウ</t>
    </rPh>
    <phoneticPr fontId="1"/>
  </si>
  <si>
    <t>ｍ以上</t>
    <rPh sb="1" eb="3">
      <t>イジョウ</t>
    </rPh>
    <phoneticPr fontId="1"/>
  </si>
  <si>
    <t>空欄に必要事項を記入してください。</t>
    <rPh sb="0" eb="2">
      <t>クウラン</t>
    </rPh>
    <rPh sb="3" eb="5">
      <t>ヒツヨウ</t>
    </rPh>
    <rPh sb="5" eb="7">
      <t>ジコウ</t>
    </rPh>
    <rPh sb="8" eb="10">
      <t>キニュウ</t>
    </rPh>
    <phoneticPr fontId="1"/>
  </si>
  <si>
    <t>年</t>
    <rPh sb="0" eb="1">
      <t>ネン</t>
    </rPh>
    <phoneticPr fontId="19"/>
  </si>
  <si>
    <t>日</t>
    <rPh sb="0" eb="1">
      <t>ニチ</t>
    </rPh>
    <phoneticPr fontId="1"/>
  </si>
  <si>
    <t>日</t>
    <rPh sb="0" eb="1">
      <t>ニチ</t>
    </rPh>
    <phoneticPr fontId="19"/>
  </si>
  <si>
    <t>（あて先）</t>
    <rPh sb="3" eb="4">
      <t>サキ</t>
    </rPh>
    <phoneticPr fontId="1"/>
  </si>
  <si>
    <t>　東京都板橋区長</t>
    <rPh sb="1" eb="4">
      <t>トウキョウト</t>
    </rPh>
    <rPh sb="4" eb="7">
      <t>イタバシク</t>
    </rPh>
    <rPh sb="7" eb="8">
      <t>チョウ</t>
    </rPh>
    <phoneticPr fontId="1"/>
  </si>
  <si>
    <t>事業者　　住所（所在地）</t>
    <rPh sb="0" eb="3">
      <t>ジギョウシャ</t>
    </rPh>
    <rPh sb="5" eb="7">
      <t>ジュウショ</t>
    </rPh>
    <rPh sb="8" eb="11">
      <t>ショザイチ</t>
    </rPh>
    <phoneticPr fontId="1"/>
  </si>
  <si>
    <t>　　　年　　月　　日付、　　　板土み導第　　号の</t>
    <rPh sb="3" eb="4">
      <t>ネン</t>
    </rPh>
    <rPh sb="6" eb="7">
      <t>ガツ</t>
    </rPh>
    <rPh sb="9" eb="10">
      <t>ニチ</t>
    </rPh>
    <rPh sb="10" eb="11">
      <t>ヅケ</t>
    </rPh>
    <rPh sb="15" eb="16">
      <t>イタ</t>
    </rPh>
    <rPh sb="16" eb="17">
      <t>ド</t>
    </rPh>
    <rPh sb="18" eb="19">
      <t>ドウ</t>
    </rPh>
    <rPh sb="19" eb="20">
      <t>ダイ</t>
    </rPh>
    <rPh sb="22" eb="23">
      <t>ゴウ</t>
    </rPh>
    <phoneticPr fontId="1"/>
  </si>
  <si>
    <t>で適合を通知</t>
    <rPh sb="1" eb="3">
      <t>テキゴウ</t>
    </rPh>
    <rPh sb="4" eb="6">
      <t>ツウチ</t>
    </rPh>
    <phoneticPr fontId="1"/>
  </si>
  <si>
    <t>された東京都板橋区緑化の推進に関する条例(昭和54年板橋区条例第36号)</t>
    <rPh sb="3" eb="6">
      <t>トウキョウト</t>
    </rPh>
    <rPh sb="6" eb="9">
      <t>イタバシク</t>
    </rPh>
    <rPh sb="9" eb="11">
      <t>リョッカ</t>
    </rPh>
    <rPh sb="12" eb="14">
      <t>スイシン</t>
    </rPh>
    <rPh sb="15" eb="16">
      <t>カン</t>
    </rPh>
    <rPh sb="18" eb="20">
      <t>ジョウレイ</t>
    </rPh>
    <rPh sb="21" eb="23">
      <t>ショウワ</t>
    </rPh>
    <rPh sb="25" eb="26">
      <t>ネン</t>
    </rPh>
    <rPh sb="26" eb="29">
      <t>イタバシク</t>
    </rPh>
    <rPh sb="29" eb="31">
      <t>ジョウレイ</t>
    </rPh>
    <rPh sb="31" eb="32">
      <t>ダイ</t>
    </rPh>
    <rPh sb="34" eb="35">
      <t>ゴウ</t>
    </rPh>
    <phoneticPr fontId="1"/>
  </si>
  <si>
    <t>２　変更の理由</t>
    <rPh sb="2" eb="4">
      <t>ヘンコウ</t>
    </rPh>
    <rPh sb="5" eb="7">
      <t>リユウ</t>
    </rPh>
    <phoneticPr fontId="1"/>
  </si>
  <si>
    <t>（規格ＪＩＳ　　Ａ４）</t>
    <rPh sb="1" eb="3">
      <t>キカク</t>
    </rPh>
    <phoneticPr fontId="1"/>
  </si>
  <si>
    <t>第７号様式（第７条の２関係）</t>
    <rPh sb="0" eb="1">
      <t>ダイ</t>
    </rPh>
    <rPh sb="2" eb="3">
      <t>ゴウ</t>
    </rPh>
    <rPh sb="3" eb="5">
      <t>ヨウシキ</t>
    </rPh>
    <rPh sb="6" eb="7">
      <t>ダイ</t>
    </rPh>
    <rPh sb="8" eb="9">
      <t>ジョウ</t>
    </rPh>
    <rPh sb="11" eb="13">
      <t>カンケイ</t>
    </rPh>
    <phoneticPr fontId="1"/>
  </si>
  <si>
    <t>第13条の３第１項の規定による緑化に関する計画に基づき、下記の開発行為</t>
    <rPh sb="0" eb="1">
      <t>ダイ</t>
    </rPh>
    <rPh sb="3" eb="4">
      <t>ジョウ</t>
    </rPh>
    <rPh sb="6" eb="7">
      <t>ダイ</t>
    </rPh>
    <rPh sb="8" eb="9">
      <t>コウ</t>
    </rPh>
    <rPh sb="10" eb="12">
      <t>キテイ</t>
    </rPh>
    <rPh sb="15" eb="17">
      <t>リョッカ</t>
    </rPh>
    <rPh sb="18" eb="19">
      <t>カン</t>
    </rPh>
    <rPh sb="21" eb="23">
      <t>ケイカク</t>
    </rPh>
    <rPh sb="24" eb="25">
      <t>モト</t>
    </rPh>
    <rPh sb="28" eb="30">
      <t>カキ</t>
    </rPh>
    <rPh sb="31" eb="33">
      <t>カイハツ</t>
    </rPh>
    <rPh sb="33" eb="35">
      <t>コウイ</t>
    </rPh>
    <phoneticPr fontId="1"/>
  </si>
  <si>
    <t>等に係る緑化（保存に関する事項も含む。）が完了したので、完了写真を添え</t>
    <rPh sb="0" eb="1">
      <t>トウ</t>
    </rPh>
    <rPh sb="2" eb="3">
      <t>カカワ</t>
    </rPh>
    <rPh sb="4" eb="6">
      <t>リョッカ</t>
    </rPh>
    <rPh sb="7" eb="8">
      <t>ホ</t>
    </rPh>
    <rPh sb="30" eb="32">
      <t>シャシン</t>
    </rPh>
    <rPh sb="33" eb="34">
      <t>ソ</t>
    </rPh>
    <phoneticPr fontId="1"/>
  </si>
  <si>
    <t xml:space="preserve">     記</t>
    <rPh sb="5" eb="6">
      <t>キ</t>
    </rPh>
    <phoneticPr fontId="1"/>
  </si>
  <si>
    <t>１　開発行為等を行った土地の所在地</t>
    <rPh sb="2" eb="4">
      <t>カイハツ</t>
    </rPh>
    <rPh sb="4" eb="6">
      <t>コウイ</t>
    </rPh>
    <rPh sb="6" eb="7">
      <t>トウ</t>
    </rPh>
    <rPh sb="8" eb="9">
      <t>オコナ</t>
    </rPh>
    <rPh sb="11" eb="13">
      <t>トチ</t>
    </rPh>
    <rPh sb="14" eb="17">
      <t>ショザイチ</t>
    </rPh>
    <phoneticPr fontId="1"/>
  </si>
  <si>
    <t>　　（１）地番</t>
    <rPh sb="5" eb="7">
      <t>チバン</t>
    </rPh>
    <phoneticPr fontId="1"/>
  </si>
  <si>
    <t>板橋区</t>
    <rPh sb="0" eb="3">
      <t>イタバシク</t>
    </rPh>
    <phoneticPr fontId="1"/>
  </si>
  <si>
    <t>　　（２）住居表示</t>
    <rPh sb="5" eb="7">
      <t>ジュウキョ</t>
    </rPh>
    <rPh sb="7" eb="9">
      <t>ヒョウジ</t>
    </rPh>
    <phoneticPr fontId="1"/>
  </si>
  <si>
    <t>２　開発行為等を行った土地の面積</t>
    <rPh sb="2" eb="4">
      <t>カイハツ</t>
    </rPh>
    <rPh sb="4" eb="6">
      <t>コウイ</t>
    </rPh>
    <rPh sb="6" eb="7">
      <t>トウ</t>
    </rPh>
    <rPh sb="8" eb="9">
      <t>オコナ</t>
    </rPh>
    <rPh sb="11" eb="13">
      <t>トチ</t>
    </rPh>
    <rPh sb="14" eb="16">
      <t>メンセキ</t>
    </rPh>
    <phoneticPr fontId="1"/>
  </si>
  <si>
    <t>㎡</t>
    <phoneticPr fontId="1"/>
  </si>
  <si>
    <t>計画植栽本数</t>
    <rPh sb="0" eb="2">
      <t>ケイカク</t>
    </rPh>
    <rPh sb="2" eb="6">
      <t>ショクサイホンスウ</t>
    </rPh>
    <phoneticPr fontId="1"/>
  </si>
  <si>
    <t>　　　　　　　　　　　　　　　　</t>
    <phoneticPr fontId="3"/>
  </si>
  <si>
    <t>≧</t>
    <phoneticPr fontId="3"/>
  </si>
  <si>
    <t>振替先の屋上部の緑化面積は、緑被面積の合計でとることができます。
屋上部緑化面積計算表により振替面積を計算してください。</t>
    <rPh sb="0" eb="2">
      <t>フリカエ</t>
    </rPh>
    <rPh sb="2" eb="3">
      <t>サキ</t>
    </rPh>
    <rPh sb="4" eb="6">
      <t>オクジョウ</t>
    </rPh>
    <rPh sb="6" eb="7">
      <t>ブ</t>
    </rPh>
    <rPh sb="8" eb="10">
      <t>リョッカ</t>
    </rPh>
    <rPh sb="10" eb="12">
      <t>メンセキ</t>
    </rPh>
    <rPh sb="14" eb="16">
      <t>リョクヒ</t>
    </rPh>
    <rPh sb="16" eb="18">
      <t>メンセキ</t>
    </rPh>
    <rPh sb="19" eb="21">
      <t>ゴウケイ</t>
    </rPh>
    <rPh sb="33" eb="35">
      <t>オクジョウ</t>
    </rPh>
    <rPh sb="35" eb="36">
      <t>ブ</t>
    </rPh>
    <rPh sb="36" eb="38">
      <t>リョッカ</t>
    </rPh>
    <rPh sb="38" eb="40">
      <t>メンセキ</t>
    </rPh>
    <rPh sb="40" eb="42">
      <t>ケイサン</t>
    </rPh>
    <rPh sb="42" eb="43">
      <t>ヒョウ</t>
    </rPh>
    <rPh sb="46" eb="48">
      <t>フリカエ</t>
    </rPh>
    <rPh sb="48" eb="50">
      <t>メンセキ</t>
    </rPh>
    <rPh sb="51" eb="53">
      <t>ケイサン</t>
    </rPh>
    <phoneticPr fontId="4"/>
  </si>
  <si>
    <t>　　　　　　　　　　　　　3㎡</t>
    <phoneticPr fontId="1"/>
  </si>
  <si>
    <t>振替可能面積</t>
    <rPh sb="0" eb="2">
      <t>フリカエ</t>
    </rPh>
    <rPh sb="2" eb="4">
      <t>カノウ</t>
    </rPh>
    <rPh sb="4" eb="6">
      <t>メンセキ</t>
    </rPh>
    <phoneticPr fontId="3"/>
  </si>
  <si>
    <t>地上部から屋上部
へ の 振 替 面 積</t>
    <rPh sb="0" eb="2">
      <t>チジョウ</t>
    </rPh>
    <rPh sb="2" eb="3">
      <t>ブ</t>
    </rPh>
    <rPh sb="5" eb="7">
      <t>オクジョウ</t>
    </rPh>
    <rPh sb="7" eb="8">
      <t>ブ</t>
    </rPh>
    <rPh sb="13" eb="14">
      <t>シン</t>
    </rPh>
    <rPh sb="15" eb="16">
      <t>タイ</t>
    </rPh>
    <rPh sb="17" eb="18">
      <t>メン</t>
    </rPh>
    <rPh sb="19" eb="20">
      <t>セキ</t>
    </rPh>
    <phoneticPr fontId="3"/>
  </si>
  <si>
    <r>
      <t>　　　</t>
    </r>
    <r>
      <rPr>
        <sz val="11"/>
        <color indexed="8"/>
        <rFont val="ＭＳ Ｐ明朝"/>
        <family val="1"/>
        <charset val="128"/>
      </rPr>
      <t>屋上部植込地　・　地上部から屋上部への振替面積</t>
    </r>
    <rPh sb="3" eb="5">
      <t>オクジョウ</t>
    </rPh>
    <rPh sb="5" eb="6">
      <t>ブ</t>
    </rPh>
    <rPh sb="6" eb="7">
      <t>ウエ</t>
    </rPh>
    <rPh sb="7" eb="8">
      <t>コミ</t>
    </rPh>
    <rPh sb="8" eb="9">
      <t>チ</t>
    </rPh>
    <rPh sb="12" eb="14">
      <t>チジョウ</t>
    </rPh>
    <rPh sb="14" eb="15">
      <t>ブ</t>
    </rPh>
    <rPh sb="17" eb="19">
      <t>オクジョウ</t>
    </rPh>
    <rPh sb="19" eb="20">
      <t>ブ</t>
    </rPh>
    <rPh sb="22" eb="24">
      <t>フリカエ</t>
    </rPh>
    <rPh sb="24" eb="26">
      <t>メンセキ</t>
    </rPh>
    <phoneticPr fontId="1"/>
  </si>
  <si>
    <t>本</t>
    <rPh sb="0" eb="1">
      <t>ホン</t>
    </rPh>
    <phoneticPr fontId="1"/>
  </si>
  <si>
    <t>本</t>
    <rPh sb="0" eb="1">
      <t>ホン</t>
    </rPh>
    <phoneticPr fontId="2"/>
  </si>
  <si>
    <t>屋上部緑被面積計算表</t>
    <rPh sb="0" eb="3">
      <t>オクジョウブ</t>
    </rPh>
    <rPh sb="3" eb="7">
      <t>リョクヒメンセキ</t>
    </rPh>
    <rPh sb="7" eb="10">
      <t>ケイサンヒョウ</t>
    </rPh>
    <phoneticPr fontId="1"/>
  </si>
  <si>
    <t>=</t>
    <phoneticPr fontId="4"/>
  </si>
  <si>
    <t>接道部緑化延長</t>
    <rPh sb="0" eb="3">
      <t>セツドウブ</t>
    </rPh>
    <rPh sb="3" eb="5">
      <t>リョクカ</t>
    </rPh>
    <rPh sb="5" eb="7">
      <t>エンチョウ</t>
    </rPh>
    <phoneticPr fontId="19"/>
  </si>
  <si>
    <t>ｍ</t>
    <phoneticPr fontId="3"/>
  </si>
  <si>
    <t>接道部延長</t>
    <rPh sb="0" eb="3">
      <t>セツドウブ</t>
    </rPh>
    <rPh sb="3" eb="5">
      <t>エンチョウ</t>
    </rPh>
    <phoneticPr fontId="19"/>
  </si>
  <si>
    <t>×</t>
    <phoneticPr fontId="3"/>
  </si>
  <si>
    <t>接道部緑化率</t>
    <rPh sb="0" eb="6">
      <t>セツドウブリョクカリツ</t>
    </rPh>
    <phoneticPr fontId="3"/>
  </si>
  <si>
    <t>＝</t>
    <phoneticPr fontId="19"/>
  </si>
  <si>
    <t>ｍ</t>
    <phoneticPr fontId="19"/>
  </si>
  <si>
    <t>接道部緑化基準</t>
    <rPh sb="0" eb="5">
      <t>セツドウブリョクカ</t>
    </rPh>
    <rPh sb="5" eb="7">
      <t>キジュン</t>
    </rPh>
    <phoneticPr fontId="19"/>
  </si>
  <si>
    <t>1　接道部緑化基準</t>
    <rPh sb="2" eb="4">
      <t>セツドウ</t>
    </rPh>
    <rPh sb="4" eb="5">
      <t>ブ</t>
    </rPh>
    <rPh sb="5" eb="7">
      <t>リョクカ</t>
    </rPh>
    <rPh sb="7" eb="9">
      <t>キジュン</t>
    </rPh>
    <phoneticPr fontId="4"/>
  </si>
  <si>
    <t>3　振替面積の計算</t>
    <rPh sb="2" eb="4">
      <t>フリカエ</t>
    </rPh>
    <rPh sb="4" eb="6">
      <t>メンセキ</t>
    </rPh>
    <rPh sb="7" eb="9">
      <t>ケイサン</t>
    </rPh>
    <phoneticPr fontId="4"/>
  </si>
  <si>
    <t>地 上 部
緑化対象
面　　積</t>
    <rPh sb="0" eb="1">
      <t>チ</t>
    </rPh>
    <rPh sb="2" eb="3">
      <t>ウエ</t>
    </rPh>
    <rPh sb="4" eb="5">
      <t>ブ</t>
    </rPh>
    <rPh sb="6" eb="10">
      <t>リョクカタイショウ</t>
    </rPh>
    <rPh sb="11" eb="12">
      <t>メン</t>
    </rPh>
    <rPh sb="14" eb="15">
      <t>セキ</t>
    </rPh>
    <phoneticPr fontId="1"/>
  </si>
  <si>
    <t>事業面積</t>
    <phoneticPr fontId="1"/>
  </si>
  <si>
    <t>控除施設面積</t>
    <phoneticPr fontId="1"/>
  </si>
  <si>
    <t>地上部緑化対象面積</t>
    <phoneticPr fontId="1"/>
  </si>
  <si>
    <t>控除する施設の名称</t>
    <rPh sb="0" eb="2">
      <t>コウジョ</t>
    </rPh>
    <rPh sb="4" eb="6">
      <t>シセツ</t>
    </rPh>
    <rPh sb="7" eb="9">
      <t>メイショウ</t>
    </rPh>
    <phoneticPr fontId="1"/>
  </si>
  <si>
    <t>＝</t>
    <phoneticPr fontId="1"/>
  </si>
  <si>
    <t>必要緑化面積
（一部）</t>
    <phoneticPr fontId="1"/>
  </si>
  <si>
    <t xml:space="preserve">                 区域面積</t>
    <phoneticPr fontId="1"/>
  </si>
  <si>
    <t>(</t>
    <phoneticPr fontId="1"/>
  </si>
  <si>
    <t>／</t>
    <phoneticPr fontId="1"/>
  </si>
  <si>
    <t>)</t>
    <phoneticPr fontId="1"/>
  </si>
  <si>
    <t>計画緑化面積</t>
    <phoneticPr fontId="1"/>
  </si>
  <si>
    <t xml:space="preserve">      建蔽率</t>
    <phoneticPr fontId="1"/>
  </si>
  <si>
    <t>( 1</t>
    <phoneticPr fontId="1"/>
  </si>
  <si>
    <t>-</t>
    <phoneticPr fontId="1"/>
  </si>
  <si>
    <t>緑化率</t>
    <phoneticPr fontId="1"/>
  </si>
  <si>
    <t>屋上部</t>
    <rPh sb="0" eb="3">
      <t>オクジョウブ</t>
    </rPh>
    <phoneticPr fontId="1"/>
  </si>
  <si>
    <t>屋上部緑化対象面積</t>
    <phoneticPr fontId="1"/>
  </si>
  <si>
    <t>地上部必要緑化面積＋屋上部必要緑化面積</t>
    <phoneticPr fontId="1"/>
  </si>
  <si>
    <t>計画緑化面積　</t>
    <rPh sb="0" eb="2">
      <t>ケイカク</t>
    </rPh>
    <rPh sb="2" eb="4">
      <t>リョクカ</t>
    </rPh>
    <phoneticPr fontId="1"/>
  </si>
  <si>
    <t>植栽する樹木の緑被面積の合計</t>
    <rPh sb="0" eb="2">
      <t>ショクサイ</t>
    </rPh>
    <rPh sb="4" eb="6">
      <t>ジュモク</t>
    </rPh>
    <rPh sb="7" eb="11">
      <t>リョクヒメンセキ</t>
    </rPh>
    <rPh sb="12" eb="14">
      <t>ゴウケイ</t>
    </rPh>
    <phoneticPr fontId="2"/>
  </si>
  <si>
    <t>1m以上2.5m未満</t>
    <rPh sb="2" eb="4">
      <t>イジョウ</t>
    </rPh>
    <rPh sb="8" eb="10">
      <t>ミマン</t>
    </rPh>
    <phoneticPr fontId="2"/>
  </si>
  <si>
    <t>1m以上2.5m未満</t>
    <rPh sb="2" eb="4">
      <t>イジョウ</t>
    </rPh>
    <rPh sb="8" eb="10">
      <t>ミマン</t>
    </rPh>
    <phoneticPr fontId="1"/>
  </si>
  <si>
    <t>×</t>
    <phoneticPr fontId="19"/>
  </si>
  <si>
    <t>(</t>
    <phoneticPr fontId="19"/>
  </si>
  <si>
    <t>＝</t>
    <phoneticPr fontId="19"/>
  </si>
  <si>
    <t>中木</t>
    <rPh sb="0" eb="2">
      <t>チュウボク</t>
    </rPh>
    <phoneticPr fontId="19"/>
  </si>
  <si>
    <t>低木</t>
    <rPh sb="0" eb="2">
      <t>テイボク</t>
    </rPh>
    <phoneticPr fontId="19"/>
  </si>
  <si>
    <t>-</t>
    <phoneticPr fontId="19"/>
  </si>
  <si>
    <t>)</t>
    <phoneticPr fontId="19"/>
  </si>
  <si>
    <t>㎡</t>
  </si>
  <si>
    <t>地上部
必要緑化面積</t>
    <rPh sb="4" eb="6">
      <t>ヒツヨウ</t>
    </rPh>
    <rPh sb="6" eb="8">
      <t>リョクカ</t>
    </rPh>
    <phoneticPr fontId="19"/>
  </si>
  <si>
    <t>地上部から壁面
へ の 振 替 面 積</t>
    <rPh sb="0" eb="2">
      <t>チジョウ</t>
    </rPh>
    <rPh sb="2" eb="3">
      <t>ブ</t>
    </rPh>
    <rPh sb="5" eb="7">
      <t>ヘキメン</t>
    </rPh>
    <rPh sb="12" eb="13">
      <t>シン</t>
    </rPh>
    <rPh sb="14" eb="15">
      <t>タイ</t>
    </rPh>
    <rPh sb="16" eb="17">
      <t>メン</t>
    </rPh>
    <rPh sb="18" eb="19">
      <t>セキ</t>
    </rPh>
    <phoneticPr fontId="3"/>
  </si>
  <si>
    <t>屋上部から地上部への振替面積</t>
    <phoneticPr fontId="3"/>
  </si>
  <si>
    <t>屋上部
植込地面積</t>
    <phoneticPr fontId="3"/>
  </si>
  <si>
    <t>屋上部から壁面への振替面積</t>
    <rPh sb="5" eb="7">
      <t>ヘキメン</t>
    </rPh>
    <phoneticPr fontId="3"/>
  </si>
  <si>
    <t>合計</t>
    <phoneticPr fontId="19"/>
  </si>
  <si>
    <t>中木
必要植栽本数</t>
    <rPh sb="0" eb="2">
      <t>チュウボク</t>
    </rPh>
    <rPh sb="3" eb="9">
      <t>ヒツヨウショクサイホンスウ</t>
    </rPh>
    <phoneticPr fontId="19"/>
  </si>
  <si>
    <t>低木
必要植栽本数</t>
    <rPh sb="0" eb="2">
      <t>テイボク</t>
    </rPh>
    <rPh sb="3" eb="9">
      <t>ヒツヨウショクサイホンスウ</t>
    </rPh>
    <phoneticPr fontId="19"/>
  </si>
  <si>
    <t>緑化面積および植栽量計算書</t>
    <rPh sb="0" eb="2">
      <t>リョクカ</t>
    </rPh>
    <rPh sb="2" eb="4">
      <t>メンセキ</t>
    </rPh>
    <rPh sb="7" eb="13">
      <t>ショクサイリョウケイサンショ</t>
    </rPh>
    <phoneticPr fontId="3"/>
  </si>
  <si>
    <t>樹林・竹林面積
×1.5</t>
    <rPh sb="0" eb="2">
      <t>ジュリン</t>
    </rPh>
    <rPh sb="3" eb="5">
      <t>チクリン</t>
    </rPh>
    <rPh sb="5" eb="7">
      <t>メンセキ</t>
    </rPh>
    <phoneticPr fontId="19"/>
  </si>
  <si>
    <t>公開空地</t>
    <phoneticPr fontId="19"/>
  </si>
  <si>
    <t>緑化施設</t>
    <rPh sb="0" eb="4">
      <t>リョクカシセツ</t>
    </rPh>
    <phoneticPr fontId="19"/>
  </si>
  <si>
    <t>高　木</t>
    <rPh sb="0" eb="1">
      <t>コウ</t>
    </rPh>
    <rPh sb="2" eb="3">
      <t>キ</t>
    </rPh>
    <phoneticPr fontId="1"/>
  </si>
  <si>
    <t>小高木</t>
    <rPh sb="0" eb="1">
      <t>ショウ</t>
    </rPh>
    <rPh sb="1" eb="2">
      <t>コウ</t>
    </rPh>
    <rPh sb="2" eb="3">
      <t>モク</t>
    </rPh>
    <phoneticPr fontId="1"/>
  </si>
  <si>
    <t>　　小高木の緑被面積の合計</t>
    <rPh sb="2" eb="3">
      <t>ショウ</t>
    </rPh>
    <rPh sb="3" eb="5">
      <t>コウボク</t>
    </rPh>
    <rPh sb="6" eb="8">
      <t>リョクヒ</t>
    </rPh>
    <rPh sb="8" eb="10">
      <t>メンセキ</t>
    </rPh>
    <rPh sb="11" eb="13">
      <t>ゴウケイ</t>
    </rPh>
    <phoneticPr fontId="1"/>
  </si>
  <si>
    <t xml:space="preserve">高木の緑被面積の合計   </t>
    <rPh sb="0" eb="2">
      <t>コウボク</t>
    </rPh>
    <rPh sb="3" eb="5">
      <t>リョクヒ</t>
    </rPh>
    <rPh sb="5" eb="7">
      <t>メンセキ</t>
    </rPh>
    <rPh sb="8" eb="10">
      <t>ゴウケイ</t>
    </rPh>
    <phoneticPr fontId="2"/>
  </si>
  <si>
    <t>新植又は通常の既存樹木</t>
    <rPh sb="0" eb="2">
      <t>シンショク</t>
    </rPh>
    <rPh sb="2" eb="3">
      <t>マタ</t>
    </rPh>
    <rPh sb="4" eb="6">
      <t>ツウジョウ</t>
    </rPh>
    <rPh sb="7" eb="10">
      <t>キゾンジュ</t>
    </rPh>
    <rPh sb="10" eb="11">
      <t>モク</t>
    </rPh>
    <phoneticPr fontId="1"/>
  </si>
  <si>
    <t>保存樹木又は良好な既存樹木</t>
    <rPh sb="0" eb="4">
      <t>ホゾンジュモク</t>
    </rPh>
    <rPh sb="4" eb="5">
      <t>マタ</t>
    </rPh>
    <rPh sb="6" eb="8">
      <t>リョウコウ</t>
    </rPh>
    <rPh sb="9" eb="12">
      <t>キゾンジュ</t>
    </rPh>
    <rPh sb="12" eb="13">
      <t>モク</t>
    </rPh>
    <phoneticPr fontId="1"/>
  </si>
  <si>
    <t>緑化概要書</t>
    <rPh sb="0" eb="2">
      <t>リョッカ</t>
    </rPh>
    <rPh sb="2" eb="5">
      <t>ガイヨウショ</t>
    </rPh>
    <phoneticPr fontId="1"/>
  </si>
  <si>
    <t>　 緑　化　完　了　届　出　書</t>
    <rPh sb="2" eb="3">
      <t>ミドリ</t>
    </rPh>
    <rPh sb="4" eb="5">
      <t>カ</t>
    </rPh>
    <rPh sb="6" eb="7">
      <t>カン</t>
    </rPh>
    <rPh sb="8" eb="9">
      <t>リョウ</t>
    </rPh>
    <rPh sb="10" eb="11">
      <t>トドケ</t>
    </rPh>
    <rPh sb="12" eb="13">
      <t>デ</t>
    </rPh>
    <rPh sb="14" eb="15">
      <t>ショ</t>
    </rPh>
    <phoneticPr fontId="1"/>
  </si>
  <si>
    <t>変更となりましたので届け出ます。</t>
    <rPh sb="0" eb="2">
      <t>ヘンコウ</t>
    </rPh>
    <rPh sb="10" eb="11">
      <t>トド</t>
    </rPh>
    <rPh sb="12" eb="13">
      <t>デ</t>
    </rPh>
    <phoneticPr fontId="1"/>
  </si>
  <si>
    <t>て届け出ます。</t>
    <rPh sb="1" eb="2">
      <t>トド</t>
    </rPh>
    <rPh sb="3" eb="4">
      <t>デ</t>
    </rPh>
    <phoneticPr fontId="1"/>
  </si>
  <si>
    <t>　 緑　化　計　画　届　出　書</t>
    <rPh sb="2" eb="3">
      <t>ミドリ</t>
    </rPh>
    <rPh sb="4" eb="5">
      <t>カ</t>
    </rPh>
    <rPh sb="6" eb="7">
      <t>ケイ</t>
    </rPh>
    <rPh sb="8" eb="9">
      <t>ガ</t>
    </rPh>
    <rPh sb="10" eb="11">
      <t>トドケ</t>
    </rPh>
    <rPh sb="12" eb="13">
      <t>デ</t>
    </rPh>
    <rPh sb="14" eb="15">
      <t>ショ</t>
    </rPh>
    <phoneticPr fontId="1"/>
  </si>
  <si>
    <t>第5号様式（第７条の２関係）</t>
    <rPh sb="0" eb="1">
      <t>ダイ</t>
    </rPh>
    <rPh sb="2" eb="3">
      <t>ゴウ</t>
    </rPh>
    <rPh sb="3" eb="5">
      <t>ヨウシキ</t>
    </rPh>
    <rPh sb="6" eb="7">
      <t>ダイ</t>
    </rPh>
    <rPh sb="8" eb="9">
      <t>ジョウ</t>
    </rPh>
    <rPh sb="11" eb="13">
      <t>カンケイ</t>
    </rPh>
    <phoneticPr fontId="1"/>
  </si>
  <si>
    <t>　東京都板橋区緑化の推進に関する条例（昭和54年板橋区条例第36号）第13</t>
    <rPh sb="1" eb="7">
      <t>トウキョウトイタバシク</t>
    </rPh>
    <rPh sb="7" eb="9">
      <t>リョクカ</t>
    </rPh>
    <rPh sb="10" eb="12">
      <t>スイシン</t>
    </rPh>
    <rPh sb="13" eb="14">
      <t>カン</t>
    </rPh>
    <rPh sb="16" eb="18">
      <t>ジョウレイ</t>
    </rPh>
    <rPh sb="19" eb="21">
      <t>ショウワ</t>
    </rPh>
    <rPh sb="23" eb="24">
      <t>ネン</t>
    </rPh>
    <rPh sb="24" eb="29">
      <t>イタバシクジョウレイ</t>
    </rPh>
    <rPh sb="29" eb="30">
      <t>ダイ</t>
    </rPh>
    <rPh sb="32" eb="33">
      <t>ゴウ</t>
    </rPh>
    <rPh sb="34" eb="35">
      <t>ダイ</t>
    </rPh>
    <phoneticPr fontId="1"/>
  </si>
  <si>
    <t>の緑化（保存に関する事項を含む。）に関する計画を策定したので、下記の</t>
    <rPh sb="1" eb="3">
      <t>リョクカ</t>
    </rPh>
    <rPh sb="4" eb="6">
      <t>ホゾン</t>
    </rPh>
    <rPh sb="7" eb="8">
      <t>カン</t>
    </rPh>
    <rPh sb="10" eb="12">
      <t>ジコウ</t>
    </rPh>
    <rPh sb="13" eb="14">
      <t>フク</t>
    </rPh>
    <rPh sb="18" eb="19">
      <t>カン</t>
    </rPh>
    <rPh sb="21" eb="23">
      <t>ケイカク</t>
    </rPh>
    <rPh sb="24" eb="26">
      <t>サクテイ</t>
    </rPh>
    <rPh sb="31" eb="33">
      <t>カキ</t>
    </rPh>
    <phoneticPr fontId="1"/>
  </si>
  <si>
    <t>とおり届け出ます。</t>
    <rPh sb="3" eb="4">
      <t>トド</t>
    </rPh>
    <rPh sb="5" eb="6">
      <t>デ</t>
    </rPh>
    <phoneticPr fontId="1"/>
  </si>
  <si>
    <t>３　緑化計画に関する事項を明らかにする図面等（別添のとおり）</t>
    <rPh sb="2" eb="6">
      <t>リョクカケイカク</t>
    </rPh>
    <rPh sb="7" eb="8">
      <t>カン</t>
    </rPh>
    <rPh sb="10" eb="12">
      <t>ジコウ</t>
    </rPh>
    <rPh sb="13" eb="14">
      <t>アキ</t>
    </rPh>
    <rPh sb="19" eb="21">
      <t>ズメン</t>
    </rPh>
    <rPh sb="21" eb="22">
      <t>トウ</t>
    </rPh>
    <rPh sb="23" eb="25">
      <t>ベッテン</t>
    </rPh>
    <phoneticPr fontId="19"/>
  </si>
  <si>
    <t>正</t>
    <rPh sb="0" eb="1">
      <t>セイ</t>
    </rPh>
    <phoneticPr fontId="19"/>
  </si>
  <si>
    <t>副</t>
    <rPh sb="0" eb="1">
      <t>フク</t>
    </rPh>
    <phoneticPr fontId="19"/>
  </si>
  <si>
    <t>第９号様式（第７条の２関係）</t>
    <rPh sb="0" eb="1">
      <t>ダイ</t>
    </rPh>
    <rPh sb="2" eb="3">
      <t>ゴウ</t>
    </rPh>
    <rPh sb="3" eb="5">
      <t>ヨウシキ</t>
    </rPh>
    <rPh sb="6" eb="7">
      <t>ダイ</t>
    </rPh>
    <rPh sb="8" eb="9">
      <t>ジョウ</t>
    </rPh>
    <rPh sb="11" eb="13">
      <t>カンケイ</t>
    </rPh>
    <phoneticPr fontId="1"/>
  </si>
  <si>
    <t>　 届　出　者　変　更　届</t>
    <rPh sb="2" eb="3">
      <t>トドケ</t>
    </rPh>
    <rPh sb="4" eb="5">
      <t>デ</t>
    </rPh>
    <rPh sb="6" eb="7">
      <t>モノ</t>
    </rPh>
    <rPh sb="8" eb="9">
      <t>ヘン</t>
    </rPh>
    <rPh sb="10" eb="11">
      <t>サラ</t>
    </rPh>
    <rPh sb="12" eb="13">
      <t>トドケ</t>
    </rPh>
    <phoneticPr fontId="1"/>
  </si>
  <si>
    <t>第13条の３第１項の規定による緑化に関する計画について、下記の届出者が</t>
    <rPh sb="31" eb="33">
      <t>トドケデ</t>
    </rPh>
    <phoneticPr fontId="1"/>
  </si>
  <si>
    <t>１　変更前の届出者</t>
    <rPh sb="2" eb="4">
      <t>ヘンコウ</t>
    </rPh>
    <rPh sb="4" eb="5">
      <t>マエ</t>
    </rPh>
    <rPh sb="6" eb="8">
      <t>トドケデ</t>
    </rPh>
    <rPh sb="8" eb="9">
      <t>シャ</t>
    </rPh>
    <phoneticPr fontId="1"/>
  </si>
  <si>
    <t>住所（所在地）</t>
    <rPh sb="0" eb="2">
      <t>ジュウショ</t>
    </rPh>
    <rPh sb="3" eb="6">
      <t>ショザイチ</t>
    </rPh>
    <phoneticPr fontId="19"/>
  </si>
  <si>
    <t>氏名（法人・代表者名）</t>
    <rPh sb="0" eb="2">
      <t>シメイ</t>
    </rPh>
    <rPh sb="3" eb="5">
      <t>ホウジン</t>
    </rPh>
    <rPh sb="6" eb="10">
      <t>ダイヒョウシャメイ</t>
    </rPh>
    <phoneticPr fontId="19"/>
  </si>
  <si>
    <t>３　変更年月日</t>
    <rPh sb="2" eb="7">
      <t>ヘンコウネンガッピ</t>
    </rPh>
    <phoneticPr fontId="19"/>
  </si>
  <si>
    <t>月</t>
    <rPh sb="0" eb="1">
      <t>ガツ</t>
    </rPh>
    <phoneticPr fontId="19"/>
  </si>
  <si>
    <t xml:space="preserve"> 必要緑化面積</t>
    <phoneticPr fontId="1"/>
  </si>
  <si>
    <t>小高木</t>
    <rPh sb="0" eb="1">
      <t>ショウ</t>
    </rPh>
    <rPh sb="1" eb="3">
      <t>コウボク</t>
    </rPh>
    <phoneticPr fontId="19"/>
  </si>
  <si>
    <t>小高木
必要植栽本数</t>
    <rPh sb="0" eb="1">
      <t>ショウ</t>
    </rPh>
    <rPh sb="1" eb="3">
      <t>コウボク</t>
    </rPh>
    <rPh sb="4" eb="10">
      <t>ヒツヨウショクサイホンスウ</t>
    </rPh>
    <phoneticPr fontId="19"/>
  </si>
  <si>
    <t>　　　　　</t>
    <phoneticPr fontId="1"/>
  </si>
  <si>
    <t>樹木形状換算表</t>
    <rPh sb="6" eb="7">
      <t>ヒョウ</t>
    </rPh>
    <phoneticPr fontId="1"/>
  </si>
  <si>
    <t>1本当たりの樹木形状換算係数</t>
    <rPh sb="1" eb="2">
      <t>ポン</t>
    </rPh>
    <rPh sb="2" eb="3">
      <t>ア</t>
    </rPh>
    <rPh sb="6" eb="8">
      <t>ジュモク</t>
    </rPh>
    <rPh sb="8" eb="10">
      <t>ケイジョウ</t>
    </rPh>
    <rPh sb="10" eb="12">
      <t>カンサン</t>
    </rPh>
    <rPh sb="12" eb="14">
      <t>ケイスウ</t>
    </rPh>
    <phoneticPr fontId="1"/>
  </si>
  <si>
    <t>　　中木の樹木形状の換算の合計</t>
    <rPh sb="2" eb="3">
      <t>ナカ</t>
    </rPh>
    <rPh sb="3" eb="4">
      <t>キ</t>
    </rPh>
    <rPh sb="5" eb="7">
      <t>ジュモク</t>
    </rPh>
    <rPh sb="7" eb="9">
      <t>ケイジョウ</t>
    </rPh>
    <rPh sb="10" eb="12">
      <t>カンサン</t>
    </rPh>
    <rPh sb="13" eb="15">
      <t>ゴウケイ</t>
    </rPh>
    <phoneticPr fontId="1"/>
  </si>
  <si>
    <t>樹木形状換算係数</t>
    <rPh sb="0" eb="2">
      <t>ジュモク</t>
    </rPh>
    <rPh sb="2" eb="4">
      <t>ケイジョウ</t>
    </rPh>
    <rPh sb="4" eb="6">
      <t>カンサン</t>
    </rPh>
    <rPh sb="6" eb="8">
      <t>ケイスウ</t>
    </rPh>
    <phoneticPr fontId="1"/>
  </si>
  <si>
    <t xml:space="preserve">　　　　　植栽する樹木の樹木形状換算係数の合計       </t>
    <rPh sb="5" eb="7">
      <t>ショクサイ</t>
    </rPh>
    <rPh sb="9" eb="11">
      <t>ジュモク</t>
    </rPh>
    <rPh sb="12" eb="14">
      <t>ジュモク</t>
    </rPh>
    <rPh sb="14" eb="16">
      <t>ケイジョウ</t>
    </rPh>
    <rPh sb="16" eb="18">
      <t>カンサン</t>
    </rPh>
    <rPh sb="18" eb="20">
      <t>ケイスウ</t>
    </rPh>
    <rPh sb="21" eb="23">
      <t>ゴウケイ</t>
    </rPh>
    <phoneticPr fontId="1"/>
  </si>
  <si>
    <t>高木の樹木形状換算係数の合計</t>
    <rPh sb="9" eb="11">
      <t>ケイスウ</t>
    </rPh>
    <phoneticPr fontId="1"/>
  </si>
  <si>
    <t>　　小高木の樹木形状換算係数の合計</t>
    <rPh sb="2" eb="3">
      <t>ショウ</t>
    </rPh>
    <rPh sb="3" eb="5">
      <t>コウボク</t>
    </rPh>
    <rPh sb="6" eb="8">
      <t>ジュモク</t>
    </rPh>
    <rPh sb="8" eb="10">
      <t>ケイジョウ</t>
    </rPh>
    <rPh sb="10" eb="12">
      <t>カンサン</t>
    </rPh>
    <rPh sb="12" eb="14">
      <t>ケイスウ</t>
    </rPh>
    <rPh sb="15" eb="17">
      <t>ゴウケイ</t>
    </rPh>
    <phoneticPr fontId="1"/>
  </si>
  <si>
    <t>　　低木の樹木形状換算係数の合計</t>
    <rPh sb="2" eb="4">
      <t>テイボク</t>
    </rPh>
    <rPh sb="5" eb="7">
      <t>ジュモク</t>
    </rPh>
    <rPh sb="7" eb="9">
      <t>ケイジョウ</t>
    </rPh>
    <rPh sb="9" eb="11">
      <t>カンサン</t>
    </rPh>
    <rPh sb="11" eb="13">
      <t>ケイスウ</t>
    </rPh>
    <rPh sb="14" eb="16">
      <t>ゴウケイ</t>
    </rPh>
    <phoneticPr fontId="1"/>
  </si>
  <si>
    <t>㎡</t>
    <phoneticPr fontId="19"/>
  </si>
  <si>
    <t>＋</t>
    <phoneticPr fontId="19"/>
  </si>
  <si>
    <t>＝</t>
  </si>
  <si>
    <t>公開空地</t>
    <rPh sb="0" eb="4">
      <t>コウカイクウチ</t>
    </rPh>
    <phoneticPr fontId="19"/>
  </si>
  <si>
    <t>緑化施設</t>
    <rPh sb="0" eb="4">
      <t>リョクカシセツ</t>
    </rPh>
    <phoneticPr fontId="19"/>
  </si>
  <si>
    <t>※地上部
計画緑化面積</t>
    <rPh sb="1" eb="4">
      <t>チジョウブ</t>
    </rPh>
    <rPh sb="5" eb="11">
      <t>ケイカクリョクカメンセキ</t>
    </rPh>
    <phoneticPr fontId="19"/>
  </si>
  <si>
    <t>※屋上部
計画緑化面積</t>
    <rPh sb="1" eb="4">
      <t>オクジョウブ</t>
    </rPh>
    <rPh sb="5" eb="11">
      <t>ケイカクリョクカメンセキ</t>
    </rPh>
    <phoneticPr fontId="19"/>
  </si>
  <si>
    <t>地上部</t>
    <rPh sb="0" eb="3">
      <t>チジョウブ</t>
    </rPh>
    <phoneticPr fontId="19"/>
  </si>
  <si>
    <t>屋上部</t>
    <rPh sb="0" eb="3">
      <t>オクジョウブ</t>
    </rPh>
    <phoneticPr fontId="19"/>
  </si>
  <si>
    <t>壁面</t>
    <rPh sb="0" eb="2">
      <t>ヘキメン</t>
    </rPh>
    <phoneticPr fontId="19"/>
  </si>
  <si>
    <t>新植</t>
    <rPh sb="0" eb="2">
      <t>シンショク</t>
    </rPh>
    <phoneticPr fontId="19"/>
  </si>
  <si>
    <t>既存</t>
    <rPh sb="0" eb="2">
      <t>キゾン</t>
    </rPh>
    <phoneticPr fontId="19"/>
  </si>
  <si>
    <t>本</t>
    <phoneticPr fontId="19"/>
  </si>
  <si>
    <t>株</t>
    <rPh sb="0" eb="1">
      <t>カブ</t>
    </rPh>
    <phoneticPr fontId="19"/>
  </si>
  <si>
    <r>
      <rPr>
        <b/>
        <sz val="10"/>
        <color theme="1"/>
        <rFont val="ＭＳ Ｐ明朝"/>
        <family val="1"/>
        <charset val="128"/>
      </rPr>
      <t>地上部</t>
    </r>
    <r>
      <rPr>
        <sz val="10"/>
        <color theme="1"/>
        <rFont val="ＭＳ Ｐ明朝"/>
        <family val="1"/>
        <charset val="128"/>
      </rPr>
      <t>必要植栽本数</t>
    </r>
    <rPh sb="0" eb="3">
      <t>チジョウブ</t>
    </rPh>
    <rPh sb="3" eb="5">
      <t>ヒツヨウ</t>
    </rPh>
    <rPh sb="5" eb="7">
      <t>ショクサイ</t>
    </rPh>
    <rPh sb="7" eb="9">
      <t>ホンスウ</t>
    </rPh>
    <phoneticPr fontId="1"/>
  </si>
  <si>
    <t>樹林
竹林</t>
    <rPh sb="0" eb="2">
      <t>ジュリン</t>
    </rPh>
    <rPh sb="3" eb="5">
      <t>チクリン</t>
    </rPh>
    <phoneticPr fontId="19"/>
  </si>
  <si>
    <t>本</t>
    <rPh sb="0" eb="1">
      <t>ホン</t>
    </rPh>
    <phoneticPr fontId="3"/>
  </si>
  <si>
    <t>小高木</t>
    <phoneticPr fontId="3"/>
  </si>
  <si>
    <t>中木</t>
    <rPh sb="0" eb="2">
      <t>チュウボク</t>
    </rPh>
    <phoneticPr fontId="3"/>
  </si>
  <si>
    <t>低木</t>
    <rPh sb="0" eb="2">
      <t>テイボク</t>
    </rPh>
    <phoneticPr fontId="3"/>
  </si>
  <si>
    <t xml:space="preserve">
必要植栽本数の
樹木形状換算係数</t>
    <phoneticPr fontId="3"/>
  </si>
  <si>
    <t>植栽する樹木の
樹木形状換算係数
の合計</t>
    <rPh sb="0" eb="2">
      <t>ショクサイ</t>
    </rPh>
    <rPh sb="4" eb="6">
      <t>ジュモク</t>
    </rPh>
    <rPh sb="8" eb="16">
      <t>ジュモクケイジョウカンサンケイスウ</t>
    </rPh>
    <rPh sb="18" eb="20">
      <t>ゴウケイ</t>
    </rPh>
    <phoneticPr fontId="3"/>
  </si>
  <si>
    <t>植栽する高木の
樹木形状換算係数
の合計</t>
    <rPh sb="0" eb="2">
      <t>ショクサイ</t>
    </rPh>
    <rPh sb="4" eb="6">
      <t>コウボク</t>
    </rPh>
    <rPh sb="8" eb="10">
      <t>ジュモク</t>
    </rPh>
    <rPh sb="10" eb="12">
      <t>ケイジョウ</t>
    </rPh>
    <rPh sb="12" eb="14">
      <t>カンサン</t>
    </rPh>
    <rPh sb="14" eb="16">
      <t>ケイスウ</t>
    </rPh>
    <rPh sb="18" eb="20">
      <t>ゴウケイ</t>
    </rPh>
    <phoneticPr fontId="3"/>
  </si>
  <si>
    <t>植栽する小高木の
樹木形状換算係数
の合計</t>
    <rPh sb="0" eb="2">
      <t>ショクサイ</t>
    </rPh>
    <rPh sb="4" eb="5">
      <t>ショウ</t>
    </rPh>
    <rPh sb="5" eb="7">
      <t>コウボク</t>
    </rPh>
    <rPh sb="9" eb="11">
      <t>ジュモク</t>
    </rPh>
    <rPh sb="11" eb="13">
      <t>ケイジョウ</t>
    </rPh>
    <rPh sb="13" eb="15">
      <t>カンサン</t>
    </rPh>
    <rPh sb="15" eb="17">
      <t>ケイスウ</t>
    </rPh>
    <rPh sb="19" eb="21">
      <t>ゴウケイ</t>
    </rPh>
    <phoneticPr fontId="3"/>
  </si>
  <si>
    <t>小高木の
必要植栽本数の
樹木形状換算係数</t>
    <rPh sb="0" eb="1">
      <t>ショウ</t>
    </rPh>
    <rPh sb="1" eb="3">
      <t>コウボク</t>
    </rPh>
    <rPh sb="5" eb="7">
      <t>ヒツヨウ</t>
    </rPh>
    <rPh sb="7" eb="11">
      <t>ショクサイホンスウ</t>
    </rPh>
    <rPh sb="13" eb="21">
      <t>ジュモクケイジョウカンサンケイスウ</t>
    </rPh>
    <phoneticPr fontId="3"/>
  </si>
  <si>
    <t>必要植栽本数の
樹木形状換算係数
の合計</t>
    <phoneticPr fontId="3"/>
  </si>
  <si>
    <t>必要植栽本数の
樹木形状換算係数
の合計</t>
    <phoneticPr fontId="3"/>
  </si>
  <si>
    <t>低木の
必要植栽本数の
樹木形状換算係数</t>
    <rPh sb="0" eb="2">
      <t>テイボク</t>
    </rPh>
    <rPh sb="4" eb="6">
      <t>ヒツヨウ</t>
    </rPh>
    <rPh sb="6" eb="10">
      <t>ショクサイホンスウ</t>
    </rPh>
    <rPh sb="12" eb="20">
      <t>ジュモクケイジョウカンサンケイスウ</t>
    </rPh>
    <phoneticPr fontId="3"/>
  </si>
  <si>
    <t>×３＝</t>
    <phoneticPr fontId="3"/>
  </si>
  <si>
    <t>×１＝</t>
    <phoneticPr fontId="3"/>
  </si>
  <si>
    <t>×0.4＝</t>
    <phoneticPr fontId="3"/>
  </si>
  <si>
    <t>植栽する低木の
樹木形状換算係数
の合計</t>
    <rPh sb="0" eb="2">
      <t>ショクサイ</t>
    </rPh>
    <rPh sb="4" eb="6">
      <t>テイボク</t>
    </rPh>
    <rPh sb="8" eb="16">
      <t>ジュモクケイジョウカンサンケイスウ</t>
    </rPh>
    <rPh sb="18" eb="20">
      <t>ゴウケイ</t>
    </rPh>
    <phoneticPr fontId="3"/>
  </si>
  <si>
    <t>宅地造成等規制法第８条第１項</t>
    <phoneticPr fontId="1"/>
  </si>
  <si>
    <t>建築基準法第１８条第２項
（建築通知）</t>
    <phoneticPr fontId="1"/>
  </si>
  <si>
    <r>
      <t>　高木は、次に示す算出式により算出してください。（小数第三位切り捨て）
　緑被面積＝（樹高×０．７×１/２）</t>
    </r>
    <r>
      <rPr>
        <vertAlign val="superscript"/>
        <sz val="9"/>
        <color indexed="8"/>
        <rFont val="ＭＳ Ｐ明朝"/>
        <family val="1"/>
        <charset val="128"/>
      </rPr>
      <t>2</t>
    </r>
    <r>
      <rPr>
        <sz val="11"/>
        <color indexed="8"/>
        <rFont val="ＭＳ Ｐ明朝"/>
        <family val="1"/>
        <charset val="128"/>
      </rPr>
      <t>×３.１４</t>
    </r>
    <rPh sb="1" eb="3">
      <t>コウボク</t>
    </rPh>
    <rPh sb="5" eb="6">
      <t>ツギ</t>
    </rPh>
    <rPh sb="7" eb="8">
      <t>シメ</t>
    </rPh>
    <rPh sb="9" eb="11">
      <t>サンシュツ</t>
    </rPh>
    <rPh sb="11" eb="12">
      <t>シキ</t>
    </rPh>
    <rPh sb="15" eb="17">
      <t>サンシュツ</t>
    </rPh>
    <rPh sb="25" eb="27">
      <t>ショウスウ</t>
    </rPh>
    <rPh sb="27" eb="30">
      <t>ダイサンイ</t>
    </rPh>
    <rPh sb="30" eb="31">
      <t>キ</t>
    </rPh>
    <rPh sb="32" eb="33">
      <t>ス</t>
    </rPh>
    <rPh sb="37" eb="39">
      <t>リョクヒ</t>
    </rPh>
    <rPh sb="39" eb="41">
      <t>メンセキ</t>
    </rPh>
    <phoneticPr fontId="2"/>
  </si>
  <si>
    <t>※振替面積
（地上→屋上・壁面）</t>
    <rPh sb="1" eb="5">
      <t>フリカエメンセキ</t>
    </rPh>
    <rPh sb="7" eb="9">
      <t>チジョウ</t>
    </rPh>
    <rPh sb="10" eb="12">
      <t>オクジョウ</t>
    </rPh>
    <rPh sb="13" eb="15">
      <t>ヘキメン</t>
    </rPh>
    <phoneticPr fontId="19"/>
  </si>
  <si>
    <t>計</t>
    <rPh sb="0" eb="1">
      <t>ケイ</t>
    </rPh>
    <phoneticPr fontId="3"/>
  </si>
  <si>
    <t>植栽する樹木の
樹木形状換算係数の合計</t>
    <rPh sb="0" eb="2">
      <t>ショクサイ</t>
    </rPh>
    <rPh sb="4" eb="6">
      <t>ジュモク</t>
    </rPh>
    <rPh sb="8" eb="10">
      <t>ジュモク</t>
    </rPh>
    <rPh sb="10" eb="12">
      <t>ケイジョウ</t>
    </rPh>
    <rPh sb="12" eb="14">
      <t>カンサン</t>
    </rPh>
    <rPh sb="14" eb="16">
      <t>ケイスウ</t>
    </rPh>
    <rPh sb="17" eb="19">
      <t>ゴウケイ</t>
    </rPh>
    <phoneticPr fontId="3"/>
  </si>
  <si>
    <t>●地上部から屋上部・壁面への振替</t>
    <rPh sb="1" eb="3">
      <t>チジョウ</t>
    </rPh>
    <rPh sb="3" eb="4">
      <t>ブ</t>
    </rPh>
    <rPh sb="6" eb="8">
      <t>オクジョウ</t>
    </rPh>
    <rPh sb="8" eb="9">
      <t>ブ</t>
    </rPh>
    <rPh sb="10" eb="12">
      <t>ヘキメン</t>
    </rPh>
    <rPh sb="14" eb="16">
      <t>フリカエ</t>
    </rPh>
    <phoneticPr fontId="4"/>
  </si>
  <si>
    <t>●屋上部から地上部への振替</t>
    <rPh sb="1" eb="3">
      <t>オクジョウ</t>
    </rPh>
    <rPh sb="3" eb="4">
      <t>ブ</t>
    </rPh>
    <rPh sb="6" eb="8">
      <t>チジョウ</t>
    </rPh>
    <rPh sb="8" eb="9">
      <t>ブ</t>
    </rPh>
    <rPh sb="11" eb="13">
      <t>フリカエ</t>
    </rPh>
    <phoneticPr fontId="4"/>
  </si>
  <si>
    <t>2　樹木形状の換算を行う場合</t>
    <rPh sb="2" eb="4">
      <t>ジュモク</t>
    </rPh>
    <rPh sb="4" eb="6">
      <t>ケイジョウ</t>
    </rPh>
    <rPh sb="7" eb="9">
      <t>カンサン</t>
    </rPh>
    <rPh sb="10" eb="11">
      <t>オコナ</t>
    </rPh>
    <rPh sb="12" eb="14">
      <t>バアイ</t>
    </rPh>
    <phoneticPr fontId="4"/>
  </si>
  <si>
    <t>該当する番号に丸を付けてください。</t>
    <rPh sb="0" eb="2">
      <t>ガイトウ</t>
    </rPh>
    <rPh sb="4" eb="6">
      <t>バンゴウ</t>
    </rPh>
    <rPh sb="7" eb="8">
      <t>マル</t>
    </rPh>
    <rPh sb="9" eb="10">
      <t>ツ</t>
    </rPh>
    <phoneticPr fontId="1"/>
  </si>
  <si>
    <t>（あて先）　東京都板橋区長</t>
    <rPh sb="3" eb="4">
      <t>サキ</t>
    </rPh>
    <phoneticPr fontId="1"/>
  </si>
  <si>
    <t>届出者　　住所（所在地）</t>
    <rPh sb="0" eb="2">
      <t>トドケデ</t>
    </rPh>
    <rPh sb="2" eb="3">
      <t>シャ</t>
    </rPh>
    <rPh sb="5" eb="7">
      <t>ジュウショ</t>
    </rPh>
    <rPh sb="8" eb="11">
      <t>ショザイチ</t>
    </rPh>
    <phoneticPr fontId="1"/>
  </si>
  <si>
    <t>届出者　　住所（所在地）</t>
    <rPh sb="0" eb="3">
      <t>トドケデシャ</t>
    </rPh>
    <rPh sb="5" eb="7">
      <t>ジュウショ</t>
    </rPh>
    <rPh sb="8" eb="11">
      <t>ショザイチ</t>
    </rPh>
    <phoneticPr fontId="1"/>
  </si>
  <si>
    <t>　維　持　管　理　計　画　書</t>
    <phoneticPr fontId="19"/>
  </si>
  <si>
    <t>　</t>
    <phoneticPr fontId="19"/>
  </si>
  <si>
    <t>　</t>
    <phoneticPr fontId="1"/>
  </si>
  <si>
    <t>１　維持管理体制</t>
    <rPh sb="2" eb="8">
      <t>イジカンリタイセイ</t>
    </rPh>
    <phoneticPr fontId="19"/>
  </si>
  <si>
    <t>維持管理者</t>
    <rPh sb="0" eb="5">
      <t>イジカンリシャ</t>
    </rPh>
    <phoneticPr fontId="19"/>
  </si>
  <si>
    <t>２　緑化計画で工夫した点又は配慮した点</t>
    <rPh sb="2" eb="6">
      <t>リョクカケイカク</t>
    </rPh>
    <rPh sb="7" eb="9">
      <t>クフウ</t>
    </rPh>
    <rPh sb="11" eb="12">
      <t>テン</t>
    </rPh>
    <rPh sb="12" eb="13">
      <t>マタ</t>
    </rPh>
    <rPh sb="14" eb="16">
      <t>ハイリョ</t>
    </rPh>
    <rPh sb="18" eb="19">
      <t>テン</t>
    </rPh>
    <phoneticPr fontId="19"/>
  </si>
  <si>
    <t>３　維持管理の頻度</t>
    <rPh sb="2" eb="6">
      <t>イジカンリ</t>
    </rPh>
    <rPh sb="7" eb="9">
      <t>ヒンド</t>
    </rPh>
    <phoneticPr fontId="19"/>
  </si>
  <si>
    <t>管理作業</t>
    <rPh sb="0" eb="4">
      <t>カンリサギョウ</t>
    </rPh>
    <phoneticPr fontId="19"/>
  </si>
  <si>
    <t>　板橋区緑化の推進に関する条例（昭和５４年第１３条の３第１項の規定による緑
化に関する計画について、維持管理計画書を届け出ます。</t>
    <phoneticPr fontId="19"/>
  </si>
  <si>
    <t>※　維持管理者を変更する場合は、新たな維持管理者に本維持管理計画書を継承
　 してください。</t>
    <rPh sb="2" eb="7">
      <t>イジカンリシャ</t>
    </rPh>
    <rPh sb="8" eb="10">
      <t>ヘンコウ</t>
    </rPh>
    <rPh sb="12" eb="14">
      <t>バアイ</t>
    </rPh>
    <rPh sb="16" eb="17">
      <t>アラ</t>
    </rPh>
    <rPh sb="19" eb="23">
      <t>イジカンリ</t>
    </rPh>
    <rPh sb="23" eb="24">
      <t>シャ</t>
    </rPh>
    <rPh sb="25" eb="33">
      <t>ホンイジカンリケイカクショ</t>
    </rPh>
    <rPh sb="34" eb="36">
      <t>ケイショウ</t>
    </rPh>
    <phoneticPr fontId="19"/>
  </si>
  <si>
    <t>※　記入欄が不足する場合は別紙を添付してください。</t>
    <rPh sb="2" eb="4">
      <t>キニュウ</t>
    </rPh>
    <rPh sb="4" eb="5">
      <t>ラン</t>
    </rPh>
    <rPh sb="6" eb="8">
      <t>フソク</t>
    </rPh>
    <rPh sb="10" eb="12">
      <t>バアイ</t>
    </rPh>
    <rPh sb="13" eb="15">
      <t>ベッシ</t>
    </rPh>
    <rPh sb="16" eb="18">
      <t>テンプ</t>
    </rPh>
    <phoneticPr fontId="19"/>
  </si>
  <si>
    <t>所在地</t>
    <rPh sb="0" eb="3">
      <t>ショザイチ</t>
    </rPh>
    <phoneticPr fontId="19"/>
  </si>
  <si>
    <t>名称</t>
    <rPh sb="0" eb="2">
      <t>メイショウ</t>
    </rPh>
    <phoneticPr fontId="19"/>
  </si>
  <si>
    <t>代表者</t>
    <rPh sb="0" eb="3">
      <t>ダイヒョウシャ</t>
    </rPh>
    <phoneticPr fontId="19"/>
  </si>
  <si>
    <t>常緑樹剪定</t>
    <rPh sb="0" eb="5">
      <t>ジョウリョクジュセンテイ</t>
    </rPh>
    <phoneticPr fontId="19"/>
  </si>
  <si>
    <t>落葉樹剪定</t>
    <rPh sb="0" eb="3">
      <t>ラクヨウジュ</t>
    </rPh>
    <rPh sb="3" eb="5">
      <t>センテイ</t>
    </rPh>
    <phoneticPr fontId="19"/>
  </si>
  <si>
    <t>針葉樹剪定
（コニファー含む）</t>
    <rPh sb="0" eb="5">
      <t>シンヨウジュセンテイ</t>
    </rPh>
    <rPh sb="12" eb="13">
      <t>フク</t>
    </rPh>
    <phoneticPr fontId="19"/>
  </si>
  <si>
    <t>生けがき刈込</t>
    <rPh sb="0" eb="1">
      <t>イ</t>
    </rPh>
    <rPh sb="4" eb="6">
      <t>カリコミ</t>
    </rPh>
    <phoneticPr fontId="19"/>
  </si>
  <si>
    <t>草刈・除草</t>
    <rPh sb="0" eb="2">
      <t>クサカ</t>
    </rPh>
    <rPh sb="3" eb="5">
      <t>ジョソウ</t>
    </rPh>
    <phoneticPr fontId="19"/>
  </si>
  <si>
    <t>病害虫防除
（消毒）</t>
    <rPh sb="0" eb="3">
      <t>ビョウガイチュウ</t>
    </rPh>
    <rPh sb="3" eb="5">
      <t>ボウジョ</t>
    </rPh>
    <rPh sb="7" eb="9">
      <t>ショウドク</t>
    </rPh>
    <phoneticPr fontId="19"/>
  </si>
  <si>
    <t>施肥</t>
    <rPh sb="0" eb="2">
      <t>セヒ</t>
    </rPh>
    <phoneticPr fontId="19"/>
  </si>
  <si>
    <t>４　緑化完了予定年月日　　　　　　　　　　　　　　　　　　　　　</t>
    <rPh sb="2" eb="6">
      <t>リョクカカンリョウ</t>
    </rPh>
    <rPh sb="6" eb="8">
      <t>ヨテイ</t>
    </rPh>
    <rPh sb="8" eb="11">
      <t>ネンガッピ</t>
    </rPh>
    <phoneticPr fontId="19"/>
  </si>
  <si>
    <t>令和　年　　月</t>
    <rPh sb="0" eb="2">
      <t>レイワ</t>
    </rPh>
    <rPh sb="3" eb="4">
      <t>ネン</t>
    </rPh>
    <rPh sb="6" eb="7">
      <t>ガツ</t>
    </rPh>
    <phoneticPr fontId="19"/>
  </si>
  <si>
    <t>　　　　　　　　　　　　　　　　　　　　　　　　　　　　　　　　　　　　　　　届出者　　住所（所在地）　　　　　　　　　</t>
    <rPh sb="39" eb="41">
      <t>トドケデ</t>
    </rPh>
    <rPh sb="41" eb="42">
      <t>シャ</t>
    </rPh>
    <rPh sb="44" eb="46">
      <t>ジュウショ</t>
    </rPh>
    <rPh sb="47" eb="50">
      <t>ショザイチ</t>
    </rPh>
    <phoneticPr fontId="1"/>
  </si>
  <si>
    <t>　　　　　　　　　　　　　　　　　　　　　　　　　　　　　　　　　　　　　　　氏名（法人・代表者名）</t>
    <rPh sb="39" eb="41">
      <t>シメイ</t>
    </rPh>
    <rPh sb="42" eb="44">
      <t>ホウジン</t>
    </rPh>
    <rPh sb="45" eb="48">
      <t>ダイヒョウシャ</t>
    </rPh>
    <rPh sb="48" eb="49">
      <t>メイ</t>
    </rPh>
    <phoneticPr fontId="1"/>
  </si>
  <si>
    <t>←該当する方へ〇を記入してください</t>
    <rPh sb="1" eb="3">
      <t>ガイトウ</t>
    </rPh>
    <rPh sb="5" eb="6">
      <t>ホウ</t>
    </rPh>
    <rPh sb="9" eb="11">
      <t>キニュウ</t>
    </rPh>
    <phoneticPr fontId="2"/>
  </si>
  <si>
    <t xml:space="preserve"> </t>
    <phoneticPr fontId="1"/>
  </si>
  <si>
    <t>令和  年  月</t>
    <rPh sb="0" eb="2">
      <t>レイワ</t>
    </rPh>
    <rPh sb="4" eb="5">
      <t>ネン</t>
    </rPh>
    <rPh sb="7" eb="8">
      <t>ガツ</t>
    </rPh>
    <phoneticPr fontId="19"/>
  </si>
  <si>
    <t>緑化施設</t>
    <rPh sb="0" eb="4">
      <t>リョクカシセツ</t>
    </rPh>
    <phoneticPr fontId="19"/>
  </si>
  <si>
    <t>公開空地</t>
    <rPh sb="0" eb="4">
      <t>コウカイクウチ</t>
    </rPh>
    <phoneticPr fontId="19"/>
  </si>
  <si>
    <t>※振替面積
（屋上→地上）</t>
    <rPh sb="1" eb="5">
      <t>フリカエメンセキ</t>
    </rPh>
    <rPh sb="7" eb="9">
      <t>オクジョウ</t>
    </rPh>
    <rPh sb="10" eb="12">
      <t>チジョウ</t>
    </rPh>
    <phoneticPr fontId="19"/>
  </si>
  <si>
    <t>※振替面積
（屋上→壁面）</t>
    <rPh sb="7" eb="9">
      <t>オクジョウ</t>
    </rPh>
    <rPh sb="10" eb="12">
      <t>ヘキメン</t>
    </rPh>
    <phoneticPr fontId="19"/>
  </si>
  <si>
    <t>×1.5＋</t>
    <phoneticPr fontId="19"/>
  </si>
  <si>
    <t>樹林・竹林面積</t>
    <rPh sb="0" eb="2">
      <t>ジュリン</t>
    </rPh>
    <rPh sb="3" eb="5">
      <t>チクリン</t>
    </rPh>
    <rPh sb="5" eb="7">
      <t>メンセキ</t>
    </rPh>
    <phoneticPr fontId="19"/>
  </si>
  <si>
    <t>建蔽率</t>
    <rPh sb="0" eb="3">
      <t>ケンペイリツ</t>
    </rPh>
    <phoneticPr fontId="1"/>
  </si>
  <si>
    <t>2.5ｍ以上3ｍ以下</t>
    <rPh sb="4" eb="6">
      <t>イジョウ</t>
    </rPh>
    <rPh sb="8" eb="10">
      <t>イカ</t>
    </rPh>
    <phoneticPr fontId="1"/>
  </si>
  <si>
    <t>2.5ｍ以上3m以下</t>
    <rPh sb="4" eb="6">
      <t>イジョウ</t>
    </rPh>
    <rPh sb="8" eb="10">
      <t>イカ</t>
    </rPh>
    <phoneticPr fontId="1"/>
  </si>
  <si>
    <t xml:space="preserve">　　　　年　　月　　日付、　　　板土み導第　　号の </t>
    <rPh sb="19" eb="20">
      <t>ミチビ</t>
    </rPh>
    <phoneticPr fontId="1"/>
  </si>
  <si>
    <t>号に規定する開発行為等を行う土地</t>
  </si>
  <si>
    <t>条の３第１項の規定に基づき、同項</t>
    <rPh sb="0" eb="1">
      <t>ジョウ</t>
    </rPh>
    <rPh sb="3" eb="4">
      <t>ダイ</t>
    </rPh>
    <rPh sb="5" eb="6">
      <t>コウ</t>
    </rPh>
    <rPh sb="7" eb="9">
      <t>キテイ</t>
    </rPh>
    <rPh sb="10" eb="11">
      <t>モト</t>
    </rPh>
    <rPh sb="14" eb="15">
      <t>ドウ</t>
    </rPh>
    <rPh sb="15" eb="16">
      <t>コウ</t>
    </rPh>
    <phoneticPr fontId="1"/>
  </si>
  <si>
    <t>年</t>
    <rPh sb="0" eb="1">
      <t>ネン</t>
    </rPh>
    <phoneticPr fontId="19"/>
  </si>
  <si>
    <t>月</t>
    <rPh sb="0" eb="1">
      <t>ツキ</t>
    </rPh>
    <phoneticPr fontId="19"/>
  </si>
  <si>
    <t>日</t>
    <rPh sb="0" eb="1">
      <t>ニチ</t>
    </rPh>
    <phoneticPr fontId="19"/>
  </si>
  <si>
    <t xml:space="preserve">
</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</si>
</sst>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
    <numFmt numFmtId="178" formatCode="0.00;;;@"/>
    <numFmt numFmtId="179" formatCode="0.0_);[Red]\(0.0\)"/>
    <numFmt numFmtId="180" formatCode="0_);[Red]\(0\)"/>
    <numFmt numFmtId="181" formatCode="0.0_ "/>
    <numFmt numFmtId="182" formatCode="0.0;;;@"/>
    <numFmt numFmtId="183" formatCode="0.00_);[Red]\(0.00\)"/>
  </numFmts>
  <fonts count="30"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明朝"/>
      <family val="1"/>
      <charset val="128"/>
    </font>
    <font>
      <vertAlign val="superscript"/>
      <sz val="9"/>
      <color indexed="8"/>
      <name val="ＭＳ Ｐ明朝"/>
      <family val="1"/>
      <charset val="128"/>
    </font>
    <font>
      <sz val="10"/>
      <name val="ＭＳ ゴシック"/>
      <family val="3"/>
      <charset val="128"/>
    </font>
    <font>
      <sz val="11"/>
      <color theme="1"/>
      <name val="ＭＳ Ｐ明朝"/>
      <family val="1"/>
      <charset val="128"/>
    </font>
    <font>
      <sz val="20"/>
      <color theme="1"/>
      <name val="ＭＳ Ｐ明朝"/>
      <family val="1"/>
      <charset val="128"/>
    </font>
    <font>
      <sz val="14"/>
      <color theme="1"/>
      <name val="ＭＳ Ｐゴシック"/>
      <family val="3"/>
      <charset val="128"/>
      <scheme val="minor"/>
    </font>
    <font>
      <b/>
      <sz val="14"/>
      <color theme="1"/>
      <name val="ＭＳ Ｐ明朝"/>
      <family val="1"/>
      <charset val="128"/>
    </font>
    <font>
      <sz val="12"/>
      <color theme="1"/>
      <name val="ＭＳ Ｐ明朝"/>
      <family val="1"/>
      <charset val="128"/>
    </font>
    <font>
      <b/>
      <sz val="18"/>
      <color theme="1"/>
      <name val="ＭＳ Ｐ明朝"/>
      <family val="1"/>
      <charset val="128"/>
    </font>
    <font>
      <sz val="10"/>
      <color theme="1"/>
      <name val="ＭＳ Ｐ明朝"/>
      <family val="1"/>
      <charset val="128"/>
    </font>
    <font>
      <sz val="9"/>
      <color theme="1"/>
      <name val="ＭＳ Ｐ明朝"/>
      <family val="1"/>
      <charset val="128"/>
    </font>
    <font>
      <sz val="8"/>
      <color theme="1"/>
      <name val="ＭＳ Ｐ明朝"/>
      <family val="1"/>
      <charset val="128"/>
    </font>
    <font>
      <sz val="50"/>
      <color theme="1"/>
      <name val="ＭＳ Ｐ明朝"/>
      <family val="1"/>
      <charset val="128"/>
    </font>
    <font>
      <sz val="14"/>
      <color theme="1"/>
      <name val="ＭＳ Ｐ明朝"/>
      <family val="1"/>
      <charset val="128"/>
    </font>
    <font>
      <sz val="6"/>
      <name val="ＭＳ Ｐゴシック"/>
      <family val="3"/>
      <charset val="128"/>
      <scheme val="minor"/>
    </font>
    <font>
      <b/>
      <sz val="16"/>
      <color theme="1"/>
      <name val="ＭＳ Ｐ明朝"/>
      <family val="1"/>
      <charset val="128"/>
    </font>
    <font>
      <sz val="11"/>
      <color theme="1"/>
      <name val="ＭＳ 明朝"/>
      <family val="1"/>
      <charset val="128"/>
    </font>
    <font>
      <sz val="10"/>
      <color theme="1"/>
      <name val="ＭＳ Ｐゴシック"/>
      <family val="3"/>
      <charset val="128"/>
      <scheme val="minor"/>
    </font>
    <font>
      <sz val="10"/>
      <name val="ＭＳ Ｐ明朝"/>
      <family val="1"/>
      <charset val="128"/>
    </font>
    <font>
      <sz val="16"/>
      <color theme="1"/>
      <name val="ＭＳ Ｐゴシック"/>
      <family val="3"/>
      <charset val="128"/>
      <scheme val="minor"/>
    </font>
    <font>
      <sz val="18"/>
      <color theme="1"/>
      <name val="ＭＳ Ｐゴシック"/>
      <family val="3"/>
      <charset val="128"/>
      <scheme val="minor"/>
    </font>
    <font>
      <sz val="16"/>
      <color theme="1"/>
      <name val="ＭＳ Ｐ明朝"/>
      <family val="1"/>
      <charset val="128"/>
    </font>
    <font>
      <sz val="36"/>
      <color theme="1"/>
      <name val="ＭＳ Ｐ明朝"/>
      <family val="1"/>
      <charset val="128"/>
    </font>
    <font>
      <b/>
      <sz val="10"/>
      <color theme="1"/>
      <name val="ＭＳ Ｐ明朝"/>
      <family val="1"/>
      <charset val="128"/>
    </font>
    <font>
      <sz val="12"/>
      <color theme="1"/>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8" tint="0.59999389629810485"/>
        <bgColor indexed="64"/>
      </patternFill>
    </fill>
  </fills>
  <borders count="9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thin">
        <color indexed="64"/>
      </top>
      <bottom style="medium">
        <color indexed="64"/>
      </bottom>
      <diagonal/>
    </border>
    <border>
      <left/>
      <right/>
      <top style="dashed">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tted">
        <color indexed="64"/>
      </right>
      <top style="dott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dotted">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Down="1">
      <left/>
      <right/>
      <top style="thin">
        <color indexed="64"/>
      </top>
      <bottom style="thin">
        <color indexed="64"/>
      </bottom>
      <diagonal style="thin">
        <color auto="1"/>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style="thin">
        <color indexed="64"/>
      </top>
      <bottom style="medium">
        <color indexed="64"/>
      </bottom>
      <diagonal style="thin">
        <color auto="1"/>
      </diagonal>
    </border>
    <border diagonalDown="1">
      <left/>
      <right/>
      <top style="thin">
        <color indexed="64"/>
      </top>
      <bottom style="medium">
        <color indexed="64"/>
      </bottom>
      <diagonal style="thin">
        <color auto="1"/>
      </diagonal>
    </border>
    <border diagonalDown="1">
      <left style="thin">
        <color indexed="64"/>
      </left>
      <right/>
      <top style="thin">
        <color indexed="64"/>
      </top>
      <bottom style="medium">
        <color indexed="64"/>
      </bottom>
      <diagonal style="thin">
        <color auto="1"/>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s>
  <cellStyleXfs count="2">
    <xf numFmtId="0" fontId="0" fillId="0" borderId="0">
      <alignment vertical="center"/>
    </xf>
    <xf numFmtId="0" fontId="7" fillId="0" borderId="0">
      <alignment vertical="center"/>
    </xf>
  </cellStyleXfs>
  <cellXfs count="877">
    <xf numFmtId="0" fontId="0" fillId="0" borderId="0" xfId="0">
      <alignment vertical="center"/>
    </xf>
    <xf numFmtId="0" fontId="8" fillId="0" borderId="0" xfId="0" applyFont="1">
      <alignment vertical="center"/>
    </xf>
    <xf numFmtId="0" fontId="0" fillId="0" borderId="0" xfId="0" applyAlignment="1">
      <alignment horizontal="center" vertical="center"/>
    </xf>
    <xf numFmtId="0" fontId="9" fillId="0" borderId="0" xfId="0" applyFont="1" applyAlignment="1">
      <alignment horizontal="right" vertical="center" wrapText="1"/>
    </xf>
    <xf numFmtId="0" fontId="10" fillId="0" borderId="0" xfId="0" applyFont="1">
      <alignment vertical="center"/>
    </xf>
    <xf numFmtId="0" fontId="0" fillId="2" borderId="0" xfId="0" applyFill="1">
      <alignment vertical="center"/>
    </xf>
    <xf numFmtId="0" fontId="0" fillId="2" borderId="0" xfId="0" applyFill="1" applyBorder="1">
      <alignment vertical="center"/>
    </xf>
    <xf numFmtId="0" fontId="8" fillId="2" borderId="0" xfId="0" applyFont="1" applyFill="1">
      <alignment vertical="center"/>
    </xf>
    <xf numFmtId="0" fontId="8" fillId="2" borderId="10" xfId="0" applyFont="1" applyFill="1" applyBorder="1" applyAlignment="1">
      <alignment vertical="center"/>
    </xf>
    <xf numFmtId="0" fontId="8" fillId="2" borderId="0" xfId="0" applyFont="1" applyFill="1" applyAlignment="1">
      <alignment vertical="center"/>
    </xf>
    <xf numFmtId="0" fontId="8" fillId="2" borderId="0" xfId="0" applyFont="1" applyFill="1" applyProtection="1">
      <alignment vertical="center"/>
    </xf>
    <xf numFmtId="0" fontId="14" fillId="2" borderId="0" xfId="0" applyFont="1" applyFill="1" applyProtection="1">
      <alignment vertical="center"/>
    </xf>
    <xf numFmtId="0" fontId="8" fillId="2" borderId="0" xfId="0" applyFont="1" applyFill="1" applyAlignment="1" applyProtection="1">
      <alignment horizontal="right" vertical="center"/>
    </xf>
    <xf numFmtId="178" fontId="8" fillId="2" borderId="13" xfId="0" applyNumberFormat="1" applyFont="1" applyFill="1" applyBorder="1">
      <alignment vertical="center"/>
    </xf>
    <xf numFmtId="178" fontId="8" fillId="2" borderId="13" xfId="0" applyNumberFormat="1" applyFont="1" applyFill="1" applyBorder="1" applyAlignment="1">
      <alignment horizontal="right" vertical="center"/>
    </xf>
    <xf numFmtId="0" fontId="8" fillId="2" borderId="14" xfId="0" applyFont="1" applyFill="1" applyBorder="1">
      <alignment vertical="center"/>
    </xf>
    <xf numFmtId="178" fontId="8" fillId="2" borderId="0" xfId="0" applyNumberFormat="1" applyFont="1" applyFill="1" applyBorder="1">
      <alignment vertical="center"/>
    </xf>
    <xf numFmtId="0" fontId="8" fillId="2" borderId="4" xfId="0" applyFont="1" applyFill="1" applyBorder="1">
      <alignment vertical="center"/>
    </xf>
    <xf numFmtId="0" fontId="8" fillId="2" borderId="0" xfId="0" applyFont="1" applyFill="1" applyBorder="1" applyProtection="1">
      <alignment vertical="center"/>
    </xf>
    <xf numFmtId="0" fontId="8" fillId="2" borderId="8" xfId="0" applyFont="1" applyFill="1" applyBorder="1">
      <alignment vertical="center"/>
    </xf>
    <xf numFmtId="0" fontId="8" fillId="2" borderId="8" xfId="0" applyFont="1" applyFill="1" applyBorder="1" applyProtection="1">
      <alignment vertical="center"/>
    </xf>
    <xf numFmtId="178" fontId="8" fillId="2" borderId="8" xfId="0" applyNumberFormat="1" applyFont="1" applyFill="1" applyBorder="1">
      <alignment vertical="center"/>
    </xf>
    <xf numFmtId="0" fontId="8" fillId="2" borderId="5" xfId="0" applyFont="1" applyFill="1" applyBorder="1">
      <alignment vertical="center"/>
    </xf>
    <xf numFmtId="0" fontId="8" fillId="2" borderId="0" xfId="0" applyFont="1" applyFill="1" applyBorder="1" applyAlignment="1">
      <alignment vertical="center" wrapText="1"/>
    </xf>
    <xf numFmtId="0" fontId="8" fillId="2" borderId="0" xfId="0" applyFont="1" applyFill="1" applyBorder="1" applyAlignment="1">
      <alignment vertical="center"/>
    </xf>
    <xf numFmtId="0" fontId="8" fillId="2" borderId="1" xfId="0" applyFont="1" applyFill="1" applyBorder="1">
      <alignment vertical="center"/>
    </xf>
    <xf numFmtId="0" fontId="8" fillId="2" borderId="6" xfId="0" applyFont="1" applyFill="1" applyBorder="1">
      <alignment vertical="center"/>
    </xf>
    <xf numFmtId="0" fontId="8" fillId="2" borderId="7" xfId="0" applyFont="1" applyFill="1" applyBorder="1">
      <alignment vertical="center"/>
    </xf>
    <xf numFmtId="0" fontId="8" fillId="2" borderId="8" xfId="0" applyFont="1" applyFill="1" applyBorder="1" applyAlignment="1">
      <alignment vertical="center"/>
    </xf>
    <xf numFmtId="0" fontId="0" fillId="2" borderId="5" xfId="0" applyFill="1" applyBorder="1">
      <alignment vertical="center"/>
    </xf>
    <xf numFmtId="0" fontId="8" fillId="2" borderId="17" xfId="0" applyFont="1" applyFill="1" applyBorder="1" applyAlignment="1">
      <alignment vertical="center"/>
    </xf>
    <xf numFmtId="0" fontId="8" fillId="2" borderId="10" xfId="0" applyFont="1" applyFill="1" applyBorder="1" applyAlignment="1">
      <alignment horizontal="left" vertical="center"/>
    </xf>
    <xf numFmtId="0" fontId="8" fillId="0" borderId="0" xfId="0" applyFont="1" applyBorder="1">
      <alignment vertical="center"/>
    </xf>
    <xf numFmtId="0" fontId="0" fillId="0" borderId="0" xfId="0" applyBorder="1">
      <alignment vertical="center"/>
    </xf>
    <xf numFmtId="0" fontId="8" fillId="2" borderId="12" xfId="0" applyFont="1" applyFill="1" applyBorder="1" applyAlignment="1" applyProtection="1">
      <alignment horizontal="center" vertical="center"/>
    </xf>
    <xf numFmtId="2" fontId="8" fillId="2" borderId="0" xfId="0" applyNumberFormat="1" applyFont="1" applyFill="1" applyBorder="1" applyAlignment="1">
      <alignment vertical="center"/>
    </xf>
    <xf numFmtId="0" fontId="18" fillId="2" borderId="0" xfId="0" applyFont="1" applyFill="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lignment vertical="center"/>
    </xf>
    <xf numFmtId="0" fontId="8" fillId="2" borderId="24" xfId="0" applyFont="1" applyFill="1" applyBorder="1">
      <alignment vertical="center"/>
    </xf>
    <xf numFmtId="2" fontId="0" fillId="0" borderId="0" xfId="0" applyNumberFormat="1" applyFill="1" applyBorder="1" applyAlignment="1" applyProtection="1">
      <alignment vertical="center"/>
      <protection locked="0"/>
    </xf>
    <xf numFmtId="2" fontId="8" fillId="0" borderId="0" xfId="0" applyNumberFormat="1" applyFont="1" applyFill="1" applyBorder="1" applyAlignment="1" applyProtection="1">
      <alignment vertical="center"/>
    </xf>
    <xf numFmtId="0" fontId="14" fillId="0" borderId="0" xfId="0" applyFont="1" applyFill="1" applyBorder="1" applyAlignment="1">
      <alignment vertical="center"/>
    </xf>
    <xf numFmtId="0" fontId="14" fillId="2" borderId="0" xfId="0" applyFont="1" applyFill="1" applyBorder="1" applyProtection="1">
      <alignment vertical="center"/>
    </xf>
    <xf numFmtId="0" fontId="8" fillId="2" borderId="0" xfId="0" applyFont="1" applyFill="1" applyBorder="1" applyAlignment="1" applyProtection="1">
      <alignment horizontal="right" vertical="center"/>
    </xf>
    <xf numFmtId="0" fontId="12" fillId="2" borderId="0" xfId="0" applyFont="1" applyFill="1" applyBorder="1" applyAlignment="1" applyProtection="1">
      <alignment vertical="center"/>
    </xf>
    <xf numFmtId="0" fontId="12" fillId="2" borderId="0" xfId="0" applyFont="1" applyFill="1" applyBorder="1" applyAlignment="1" applyProtection="1">
      <alignment vertical="center" wrapText="1"/>
    </xf>
    <xf numFmtId="0" fontId="0" fillId="2" borderId="0" xfId="0" applyFont="1" applyFill="1" applyBorder="1">
      <alignment vertical="center"/>
    </xf>
    <xf numFmtId="0" fontId="22" fillId="2" borderId="0" xfId="0" applyFont="1" applyFill="1" applyBorder="1" applyAlignment="1">
      <alignment vertical="center"/>
    </xf>
    <xf numFmtId="0" fontId="18" fillId="2" borderId="0" xfId="0" applyFont="1" applyFill="1" applyBorder="1" applyAlignment="1" applyProtection="1">
      <alignment horizontal="center" vertical="center"/>
    </xf>
    <xf numFmtId="0" fontId="14" fillId="2" borderId="0" xfId="0" applyFont="1" applyFill="1" applyBorder="1" applyAlignment="1">
      <alignment vertical="center" wrapText="1"/>
    </xf>
    <xf numFmtId="0" fontId="18" fillId="2" borderId="0" xfId="0" applyFont="1" applyFill="1" applyBorder="1" applyAlignment="1">
      <alignment horizontal="center" vertical="center"/>
    </xf>
    <xf numFmtId="0" fontId="12" fillId="2" borderId="0" xfId="0" applyFont="1" applyFill="1" applyBorder="1" applyAlignment="1">
      <alignment vertical="center" wrapText="1"/>
    </xf>
    <xf numFmtId="0" fontId="18" fillId="2" borderId="0" xfId="0" applyFont="1" applyFill="1" applyBorder="1" applyAlignment="1">
      <alignment vertical="center"/>
    </xf>
    <xf numFmtId="0" fontId="13" fillId="2" borderId="0" xfId="0" applyFont="1" applyFill="1" applyBorder="1">
      <alignment vertical="center"/>
    </xf>
    <xf numFmtId="178" fontId="8" fillId="2" borderId="0" xfId="0" applyNumberFormat="1" applyFont="1" applyFill="1" applyBorder="1" applyAlignment="1">
      <alignment vertical="center" wrapText="1"/>
    </xf>
    <xf numFmtId="2" fontId="0" fillId="2" borderId="0" xfId="0" applyNumberFormat="1" applyFill="1" applyBorder="1" applyAlignment="1" applyProtection="1">
      <alignment vertical="center"/>
      <protection locked="0"/>
    </xf>
    <xf numFmtId="2" fontId="0" fillId="2" borderId="6" xfId="0" applyNumberFormat="1" applyFill="1" applyBorder="1" applyAlignment="1" applyProtection="1">
      <alignment vertical="center"/>
      <protection locked="0"/>
    </xf>
    <xf numFmtId="0" fontId="8" fillId="2" borderId="0" xfId="0" applyFont="1" applyFill="1" applyBorder="1" applyAlignment="1" applyProtection="1">
      <alignment vertical="center"/>
      <protection locked="0"/>
    </xf>
    <xf numFmtId="0" fontId="8" fillId="2" borderId="4" xfId="0" applyFont="1" applyFill="1" applyBorder="1" applyAlignment="1" applyProtection="1">
      <alignment vertical="center"/>
      <protection locked="0"/>
    </xf>
    <xf numFmtId="2" fontId="8" fillId="2" borderId="0" xfId="0" applyNumberFormat="1" applyFont="1" applyFill="1" applyBorder="1" applyAlignment="1" applyProtection="1">
      <alignment vertical="center"/>
    </xf>
    <xf numFmtId="0" fontId="14" fillId="2" borderId="0" xfId="0" applyFont="1" applyFill="1" applyBorder="1">
      <alignment vertical="center"/>
    </xf>
    <xf numFmtId="2" fontId="8" fillId="2" borderId="0" xfId="0" applyNumberFormat="1" applyFont="1" applyFill="1" applyBorder="1" applyAlignment="1" applyProtection="1">
      <alignment vertical="center"/>
      <protection locked="0"/>
    </xf>
    <xf numFmtId="0" fontId="8" fillId="2" borderId="4" xfId="0" applyFont="1" applyFill="1" applyBorder="1" applyAlignment="1">
      <alignment vertical="center"/>
    </xf>
    <xf numFmtId="0" fontId="8" fillId="0" borderId="0" xfId="0" applyFont="1" applyBorder="1" applyAlignment="1">
      <alignment horizontal="center" vertical="center"/>
    </xf>
    <xf numFmtId="0" fontId="12" fillId="2" borderId="0" xfId="0" applyFont="1" applyFill="1" applyBorder="1" applyAlignment="1" applyProtection="1">
      <alignment horizontal="left" vertical="center"/>
    </xf>
    <xf numFmtId="0" fontId="14" fillId="2"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12" fillId="2" borderId="0" xfId="0" applyFont="1" applyFill="1" applyAlignment="1" applyProtection="1">
      <alignment horizontal="left" vertical="center"/>
    </xf>
    <xf numFmtId="178" fontId="8" fillId="2" borderId="0" xfId="0" applyNumberFormat="1" applyFont="1" applyFill="1" applyBorder="1" applyAlignment="1">
      <alignment horizontal="center" vertical="center"/>
    </xf>
    <xf numFmtId="178" fontId="8" fillId="2" borderId="8" xfId="0" applyNumberFormat="1" applyFont="1" applyFill="1" applyBorder="1" applyAlignment="1">
      <alignment horizontal="center" vertical="center"/>
    </xf>
    <xf numFmtId="0" fontId="8" fillId="2" borderId="8" xfId="0" applyFont="1" applyFill="1" applyBorder="1" applyAlignment="1" applyProtection="1">
      <alignment horizontal="center" vertical="center"/>
    </xf>
    <xf numFmtId="0" fontId="15" fillId="2" borderId="0" xfId="0" applyFont="1" applyFill="1" applyBorder="1" applyAlignment="1">
      <alignment vertical="center"/>
    </xf>
    <xf numFmtId="0" fontId="0" fillId="0" borderId="0" xfId="0" applyAlignment="1">
      <alignment vertical="center"/>
    </xf>
    <xf numFmtId="0" fontId="0" fillId="2" borderId="0" xfId="0" applyFill="1" applyBorder="1" applyAlignment="1">
      <alignment vertical="center"/>
    </xf>
    <xf numFmtId="0" fontId="8" fillId="2" borderId="7" xfId="0" applyFont="1" applyFill="1" applyBorder="1" applyAlignment="1">
      <alignment vertical="center"/>
    </xf>
    <xf numFmtId="0" fontId="12" fillId="2" borderId="0" xfId="0" applyFont="1" applyFill="1" applyAlignment="1" applyProtection="1">
      <alignment vertical="center"/>
    </xf>
    <xf numFmtId="0" fontId="0" fillId="2" borderId="0" xfId="0" applyFill="1" applyAlignment="1">
      <alignment vertical="center"/>
    </xf>
    <xf numFmtId="0" fontId="8" fillId="2" borderId="3" xfId="0" applyFont="1" applyFill="1" applyBorder="1">
      <alignment vertical="center"/>
    </xf>
    <xf numFmtId="178"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0" fillId="0" borderId="0" xfId="0" applyFill="1" applyBorder="1">
      <alignment vertical="center"/>
    </xf>
    <xf numFmtId="0" fontId="13" fillId="2" borderId="0" xfId="0" applyFont="1" applyFill="1" applyBorder="1" applyAlignment="1" applyProtection="1">
      <alignment horizontal="left" vertical="center"/>
    </xf>
    <xf numFmtId="0" fontId="13" fillId="2" borderId="0"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12" fillId="2" borderId="0" xfId="0" applyFont="1" applyFill="1" applyAlignment="1" applyProtection="1">
      <alignment horizontal="center" vertical="center"/>
    </xf>
    <xf numFmtId="0" fontId="8" fillId="2" borderId="0" xfId="0" applyFont="1" applyFill="1" applyAlignment="1">
      <alignment vertical="center" wrapText="1"/>
    </xf>
    <xf numFmtId="0" fontId="24" fillId="2" borderId="0" xfId="0" applyFont="1" applyFill="1" applyBorder="1">
      <alignment vertical="center"/>
    </xf>
    <xf numFmtId="0" fontId="24"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center" vertical="center"/>
    </xf>
    <xf numFmtId="0" fontId="25" fillId="2" borderId="0" xfId="0" applyFont="1" applyFill="1">
      <alignment vertical="center"/>
    </xf>
    <xf numFmtId="0" fontId="26" fillId="2" borderId="0" xfId="0" applyFont="1" applyFill="1">
      <alignment vertical="center"/>
    </xf>
    <xf numFmtId="0" fontId="26" fillId="2" borderId="0" xfId="0" applyFont="1" applyFill="1" applyAlignment="1">
      <alignment horizontal="center" vertical="center"/>
    </xf>
    <xf numFmtId="0" fontId="20" fillId="2" borderId="0" xfId="0" applyFont="1" applyFill="1" applyBorder="1" applyAlignment="1" applyProtection="1">
      <alignment horizontal="center" vertical="center"/>
    </xf>
    <xf numFmtId="0" fontId="26" fillId="2" borderId="0" xfId="0" applyFont="1" applyFill="1" applyBorder="1" applyProtection="1">
      <alignment vertical="center"/>
    </xf>
    <xf numFmtId="0" fontId="26" fillId="2" borderId="0" xfId="0" applyFont="1" applyFill="1" applyBorder="1" applyAlignment="1" applyProtection="1">
      <alignment horizontal="center" vertical="center"/>
    </xf>
    <xf numFmtId="0" fontId="24" fillId="2" borderId="0"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0" xfId="0" applyFont="1" applyFill="1" applyBorder="1" applyAlignment="1">
      <alignment horizontal="right" vertical="center"/>
    </xf>
    <xf numFmtId="0" fontId="8" fillId="2" borderId="2" xfId="0" applyFont="1" applyFill="1" applyBorder="1">
      <alignment vertical="center"/>
    </xf>
    <xf numFmtId="0" fontId="0" fillId="2" borderId="0" xfId="0" applyFill="1" applyBorder="1" applyAlignment="1">
      <alignment horizontal="center" vertical="center"/>
    </xf>
    <xf numFmtId="0" fontId="0" fillId="0" borderId="0" xfId="0" applyFill="1">
      <alignment vertical="center"/>
    </xf>
    <xf numFmtId="0" fontId="14" fillId="0" borderId="0" xfId="0" applyFont="1" applyFill="1" applyBorder="1" applyAlignment="1">
      <alignment horizontal="left" vertical="center"/>
    </xf>
    <xf numFmtId="0" fontId="0" fillId="2" borderId="6" xfId="0" applyFill="1" applyBorder="1">
      <alignment vertical="center"/>
    </xf>
    <xf numFmtId="0" fontId="8" fillId="2" borderId="6" xfId="0" applyFont="1" applyFill="1" applyBorder="1" applyAlignment="1">
      <alignment vertical="center" wrapText="1"/>
    </xf>
    <xf numFmtId="0" fontId="8" fillId="2" borderId="4" xfId="0" applyFont="1" applyFill="1" applyBorder="1" applyAlignment="1">
      <alignment vertical="center" wrapText="1"/>
    </xf>
    <xf numFmtId="0" fontId="8" fillId="2" borderId="6" xfId="0" applyFont="1" applyFill="1" applyBorder="1" applyAlignment="1">
      <alignment horizontal="left" vertical="center" wrapText="1"/>
    </xf>
    <xf numFmtId="0" fontId="8" fillId="2" borderId="0" xfId="0" applyFont="1" applyFill="1" applyBorder="1" applyAlignment="1">
      <alignment vertical="top"/>
    </xf>
    <xf numFmtId="0" fontId="8" fillId="2" borderId="0" xfId="0" applyFont="1" applyFill="1" applyBorder="1" applyAlignment="1">
      <alignment horizontal="center" vertical="top"/>
    </xf>
    <xf numFmtId="0" fontId="0" fillId="2" borderId="6" xfId="0" applyFill="1" applyBorder="1" applyAlignment="1">
      <alignment vertical="center"/>
    </xf>
    <xf numFmtId="0" fontId="8" fillId="2" borderId="17" xfId="0" applyFont="1" applyFill="1" applyBorder="1" applyAlignment="1">
      <alignment horizontal="left" vertical="center"/>
    </xf>
    <xf numFmtId="0" fontId="8" fillId="3" borderId="26" xfId="0" applyFont="1" applyFill="1" applyBorder="1" applyAlignment="1" applyProtection="1">
      <alignment horizontal="center" vertical="center"/>
      <protection locked="0"/>
    </xf>
    <xf numFmtId="0" fontId="8" fillId="3" borderId="9" xfId="0" applyFont="1" applyFill="1" applyBorder="1" applyAlignment="1" applyProtection="1">
      <alignment horizontal="center" vertical="center"/>
      <protection locked="0"/>
    </xf>
    <xf numFmtId="0" fontId="8" fillId="3" borderId="12" xfId="0" applyFont="1" applyFill="1" applyBorder="1" applyAlignment="1" applyProtection="1">
      <alignment horizontal="center" vertical="center"/>
      <protection locked="0"/>
    </xf>
    <xf numFmtId="0" fontId="8" fillId="3" borderId="45" xfId="0" applyFont="1" applyFill="1" applyBorder="1" applyAlignment="1" applyProtection="1">
      <alignment vertical="center"/>
      <protection locked="0"/>
    </xf>
    <xf numFmtId="0" fontId="8" fillId="3" borderId="18" xfId="0" applyFont="1" applyFill="1" applyBorder="1" applyAlignment="1" applyProtection="1">
      <alignment vertical="center"/>
      <protection locked="0"/>
    </xf>
    <xf numFmtId="178" fontId="8" fillId="3" borderId="26" xfId="0" applyNumberFormat="1" applyFont="1" applyFill="1" applyBorder="1" applyAlignment="1" applyProtection="1">
      <alignment horizontal="center" vertical="center"/>
      <protection locked="0"/>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0" xfId="0" applyFont="1" applyFill="1" applyAlignment="1">
      <alignment horizontal="center" vertical="center"/>
    </xf>
    <xf numFmtId="0" fontId="8" fillId="2" borderId="2" xfId="0" applyFont="1" applyFill="1" applyBorder="1">
      <alignment vertical="center"/>
    </xf>
    <xf numFmtId="0" fontId="0" fillId="2" borderId="0" xfId="0" applyFill="1" applyBorder="1" applyAlignment="1">
      <alignment horizontal="center" vertical="center"/>
    </xf>
    <xf numFmtId="0" fontId="8" fillId="2" borderId="0" xfId="0" applyFont="1" applyFill="1" applyBorder="1" applyAlignment="1">
      <alignment horizontal="left" vertical="center"/>
    </xf>
    <xf numFmtId="0" fontId="8" fillId="2" borderId="0" xfId="0" applyFont="1" applyFill="1" applyBorder="1" applyAlignment="1">
      <alignment horizontal="center" vertical="top"/>
    </xf>
    <xf numFmtId="0" fontId="8" fillId="2" borderId="15" xfId="0" applyFont="1" applyFill="1" applyBorder="1" applyAlignment="1">
      <alignment horizontal="center" vertical="center"/>
    </xf>
    <xf numFmtId="0" fontId="14" fillId="0" borderId="0" xfId="0" applyFont="1">
      <alignment vertical="center"/>
    </xf>
    <xf numFmtId="0" fontId="22" fillId="0" borderId="0" xfId="0" applyFont="1">
      <alignment vertical="center"/>
    </xf>
    <xf numFmtId="0" fontId="22" fillId="2" borderId="0" xfId="0" applyFont="1" applyFill="1">
      <alignment vertical="center"/>
    </xf>
    <xf numFmtId="0" fontId="22" fillId="2" borderId="0" xfId="0" applyFont="1" applyFill="1" applyBorder="1">
      <alignment vertical="center"/>
    </xf>
    <xf numFmtId="0" fontId="0" fillId="0" borderId="0" xfId="0" applyBorder="1" applyAlignment="1">
      <alignment horizontal="center" vertical="center"/>
    </xf>
    <xf numFmtId="0" fontId="0" fillId="2" borderId="0" xfId="0" applyFill="1" applyAlignment="1">
      <alignment horizontal="center" vertical="center"/>
    </xf>
    <xf numFmtId="0" fontId="14" fillId="2" borderId="0" xfId="0" applyFont="1" applyFill="1" applyAlignment="1">
      <alignment vertical="center" wrapText="1"/>
    </xf>
    <xf numFmtId="0" fontId="8" fillId="2" borderId="1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pplyProtection="1">
      <alignment horizontal="center" vertical="center"/>
    </xf>
    <xf numFmtId="0" fontId="8" fillId="2" borderId="11" xfId="0" applyFont="1" applyFill="1" applyBorder="1" applyAlignment="1">
      <alignment horizontal="center" vertical="center"/>
    </xf>
    <xf numFmtId="180" fontId="8" fillId="2" borderId="18" xfId="0" applyNumberFormat="1" applyFont="1" applyFill="1" applyBorder="1" applyAlignment="1">
      <alignment horizontal="center" vertical="center"/>
    </xf>
    <xf numFmtId="180" fontId="8" fillId="2" borderId="10" xfId="0" applyNumberFormat="1" applyFont="1" applyFill="1" applyBorder="1" applyAlignment="1">
      <alignment horizontal="center" vertical="center"/>
    </xf>
    <xf numFmtId="0" fontId="20" fillId="2" borderId="0" xfId="0" applyFont="1" applyFill="1" applyBorder="1" applyAlignment="1" applyProtection="1">
      <alignment horizontal="left" vertical="center"/>
    </xf>
    <xf numFmtId="0" fontId="8" fillId="2" borderId="0" xfId="0" applyFont="1" applyFill="1" applyAlignment="1">
      <alignment horizontal="center" vertical="center"/>
    </xf>
    <xf numFmtId="0" fontId="8" fillId="2" borderId="17"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3" xfId="0" applyFont="1" applyFill="1" applyBorder="1" applyAlignment="1">
      <alignment horizontal="center" vertical="center"/>
    </xf>
    <xf numFmtId="178" fontId="8" fillId="2" borderId="2" xfId="0" applyNumberFormat="1" applyFont="1" applyFill="1" applyBorder="1" applyAlignment="1">
      <alignment horizontal="center" vertical="center"/>
    </xf>
    <xf numFmtId="0" fontId="8" fillId="2" borderId="21" xfId="0" applyFont="1" applyFill="1" applyBorder="1" applyAlignment="1">
      <alignment horizontal="center" vertical="center"/>
    </xf>
    <xf numFmtId="0" fontId="8" fillId="2" borderId="2" xfId="0" applyFont="1" applyFill="1" applyBorder="1">
      <alignment vertical="center"/>
    </xf>
    <xf numFmtId="0" fontId="0" fillId="2" borderId="0" xfId="0" applyFill="1" applyBorder="1" applyAlignment="1">
      <alignment horizontal="center" vertical="center"/>
    </xf>
    <xf numFmtId="0" fontId="8" fillId="2" borderId="0" xfId="0" applyFont="1" applyFill="1" applyAlignment="1">
      <alignment horizontal="left" vertical="center"/>
    </xf>
    <xf numFmtId="0" fontId="22" fillId="2" borderId="6" xfId="0" applyFont="1" applyFill="1" applyBorder="1" applyAlignment="1">
      <alignment vertical="center" wrapText="1"/>
    </xf>
    <xf numFmtId="0" fontId="22" fillId="2" borderId="6" xfId="0" applyFont="1" applyFill="1" applyBorder="1" applyAlignment="1">
      <alignment vertical="center"/>
    </xf>
    <xf numFmtId="179" fontId="8" fillId="2" borderId="10" xfId="0" applyNumberFormat="1" applyFont="1" applyFill="1" applyBorder="1" applyAlignment="1">
      <alignment horizontal="center" vertical="center"/>
    </xf>
    <xf numFmtId="0" fontId="29" fillId="2" borderId="0" xfId="0" applyFont="1" applyFill="1" applyBorder="1">
      <alignment vertical="center"/>
    </xf>
    <xf numFmtId="0" fontId="0" fillId="0" borderId="0" xfId="0" applyBorder="1" applyAlignment="1">
      <alignment vertical="center"/>
    </xf>
    <xf numFmtId="0" fontId="15" fillId="2" borderId="26" xfId="0" applyFont="1" applyFill="1" applyBorder="1" applyAlignment="1">
      <alignment vertical="center"/>
    </xf>
    <xf numFmtId="0" fontId="15" fillId="2" borderId="9" xfId="0" applyFont="1" applyFill="1" applyBorder="1" applyAlignment="1">
      <alignment vertical="center"/>
    </xf>
    <xf numFmtId="0" fontId="8" fillId="2" borderId="23" xfId="0" applyFont="1" applyFill="1" applyBorder="1" applyAlignment="1">
      <alignment horizontal="center" vertical="center" wrapText="1"/>
    </xf>
    <xf numFmtId="0" fontId="8" fillId="2" borderId="34" xfId="0" applyFont="1" applyFill="1" applyBorder="1" applyAlignment="1">
      <alignment vertical="center"/>
    </xf>
    <xf numFmtId="0" fontId="15" fillId="2" borderId="33" xfId="0" applyFont="1" applyFill="1" applyBorder="1" applyAlignment="1">
      <alignment vertical="center"/>
    </xf>
    <xf numFmtId="0" fontId="8" fillId="2" borderId="27" xfId="0" applyFont="1" applyFill="1" applyBorder="1" applyAlignment="1">
      <alignment vertical="center"/>
    </xf>
    <xf numFmtId="0" fontId="8" fillId="2" borderId="28" xfId="0" applyFont="1" applyFill="1" applyBorder="1" applyAlignment="1">
      <alignment vertical="center"/>
    </xf>
    <xf numFmtId="0" fontId="15" fillId="2" borderId="29" xfId="0" applyFont="1" applyFill="1" applyBorder="1" applyAlignment="1">
      <alignment vertical="center"/>
    </xf>
    <xf numFmtId="0" fontId="8" fillId="2" borderId="5" xfId="0" applyFont="1" applyFill="1" applyBorder="1" applyAlignment="1">
      <alignment vertical="center"/>
    </xf>
    <xf numFmtId="0" fontId="16" fillId="2" borderId="35" xfId="0" applyFont="1" applyFill="1" applyBorder="1" applyAlignment="1">
      <alignment horizontal="center" vertical="center" wrapText="1"/>
    </xf>
    <xf numFmtId="0" fontId="8" fillId="2" borderId="3" xfId="0" applyFont="1" applyFill="1" applyBorder="1" applyAlignment="1">
      <alignment vertical="center"/>
    </xf>
    <xf numFmtId="0" fontId="16" fillId="2" borderId="36" xfId="0" applyFont="1" applyFill="1" applyBorder="1" applyAlignment="1">
      <alignment horizontal="center" vertical="center" wrapText="1"/>
    </xf>
    <xf numFmtId="0" fontId="8" fillId="2" borderId="18" xfId="0" applyFont="1" applyFill="1" applyBorder="1" applyAlignment="1">
      <alignment vertical="center"/>
    </xf>
    <xf numFmtId="0" fontId="8" fillId="2" borderId="30" xfId="0" applyFont="1" applyFill="1" applyBorder="1" applyAlignment="1">
      <alignment vertical="center"/>
    </xf>
    <xf numFmtId="0" fontId="8" fillId="2" borderId="31" xfId="0" applyFont="1" applyFill="1" applyBorder="1">
      <alignment vertical="center"/>
    </xf>
    <xf numFmtId="177" fontId="8" fillId="2" borderId="19" xfId="0" applyNumberFormat="1" applyFont="1" applyFill="1" applyBorder="1" applyAlignment="1">
      <alignment vertical="center"/>
    </xf>
    <xf numFmtId="0" fontId="0" fillId="0" borderId="0" xfId="0" applyFill="1" applyBorder="1" applyProtection="1">
      <alignment vertical="center"/>
      <protection locked="0"/>
    </xf>
    <xf numFmtId="0" fontId="8" fillId="2" borderId="0" xfId="0" applyFont="1" applyFill="1" applyBorder="1" applyProtection="1">
      <alignment vertical="center"/>
      <protection locked="0"/>
    </xf>
    <xf numFmtId="0" fontId="8" fillId="2" borderId="36" xfId="0" applyFont="1" applyFill="1" applyBorder="1" applyAlignment="1" applyProtection="1">
      <alignment horizontal="center" vertical="center"/>
    </xf>
    <xf numFmtId="0" fontId="8" fillId="2" borderId="36" xfId="0" applyFont="1" applyFill="1" applyBorder="1" applyAlignment="1" applyProtection="1">
      <alignment horizontal="center" vertical="center" wrapText="1"/>
    </xf>
    <xf numFmtId="0" fontId="8" fillId="2" borderId="0" xfId="0" applyFont="1" applyFill="1" applyBorder="1" applyAlignment="1">
      <alignment horizontal="center" vertical="center" wrapText="1"/>
    </xf>
    <xf numFmtId="0" fontId="8" fillId="2" borderId="0" xfId="0" applyFont="1" applyFill="1" applyBorder="1" applyAlignment="1">
      <alignment horizontal="center"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wrapText="1"/>
    </xf>
    <xf numFmtId="0" fontId="0" fillId="2" borderId="0" xfId="0" applyFill="1" applyBorder="1" applyAlignment="1">
      <alignment horizontal="center" vertical="center"/>
    </xf>
    <xf numFmtId="0" fontId="14" fillId="2" borderId="0" xfId="0" applyFont="1" applyFill="1" applyBorder="1" applyAlignment="1" applyProtection="1">
      <alignment vertical="center"/>
    </xf>
    <xf numFmtId="179" fontId="8" fillId="2" borderId="0" xfId="0" applyNumberFormat="1" applyFont="1" applyFill="1" applyBorder="1" applyAlignment="1" applyProtection="1">
      <alignment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2" xfId="0" applyFont="1" applyFill="1" applyBorder="1">
      <alignment vertical="center"/>
    </xf>
    <xf numFmtId="0" fontId="8" fillId="2" borderId="0"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0" xfId="0" applyFont="1" applyFill="1" applyBorder="1" applyAlignment="1">
      <alignment horizontal="left" vertical="center"/>
    </xf>
    <xf numFmtId="0" fontId="8" fillId="2" borderId="0" xfId="0" applyFont="1" applyFill="1" applyBorder="1" applyAlignment="1">
      <alignment horizontal="center" vertical="top"/>
    </xf>
    <xf numFmtId="0" fontId="8" fillId="2" borderId="0" xfId="0" applyFont="1" applyFill="1" applyBorder="1" applyAlignment="1">
      <alignment vertical="center" shrinkToFit="1"/>
    </xf>
    <xf numFmtId="0" fontId="9" fillId="2" borderId="0" xfId="0" applyFont="1" applyFill="1" applyAlignment="1">
      <alignment horizontal="right" vertical="center" wrapText="1"/>
    </xf>
    <xf numFmtId="0" fontId="8" fillId="2" borderId="0" xfId="0" applyFont="1" applyFill="1" applyBorder="1" applyAlignment="1">
      <alignment vertical="top" shrinkToFit="1"/>
    </xf>
    <xf numFmtId="0" fontId="8" fillId="2" borderId="0" xfId="0" applyFont="1" applyFill="1" applyBorder="1" applyAlignment="1">
      <alignment horizontal="left" vertical="top" shrinkToFit="1"/>
    </xf>
    <xf numFmtId="0" fontId="8" fillId="2" borderId="0" xfId="0" applyFont="1" applyFill="1" applyBorder="1" applyAlignment="1">
      <alignment horizontal="center" vertical="top" shrinkToFit="1"/>
    </xf>
    <xf numFmtId="0" fontId="14" fillId="2" borderId="0" xfId="0" applyFont="1" applyFill="1">
      <alignment vertical="center"/>
    </xf>
    <xf numFmtId="0" fontId="8" fillId="2" borderId="92" xfId="0" applyFont="1" applyFill="1" applyBorder="1" applyAlignment="1">
      <alignment vertical="center" wrapText="1"/>
    </xf>
    <xf numFmtId="0" fontId="8" fillId="2" borderId="91" xfId="0" applyFont="1" applyFill="1" applyBorder="1" applyAlignment="1">
      <alignment vertical="center" wrapText="1"/>
    </xf>
    <xf numFmtId="0" fontId="8" fillId="2" borderId="10" xfId="0" applyFont="1" applyFill="1" applyBorder="1" applyAlignment="1">
      <alignment vertical="center" wrapText="1"/>
    </xf>
    <xf numFmtId="0" fontId="8" fillId="2" borderId="92" xfId="0" applyFont="1" applyFill="1" applyBorder="1" applyAlignment="1">
      <alignment vertical="center"/>
    </xf>
    <xf numFmtId="0" fontId="8" fillId="2" borderId="91" xfId="0" applyFont="1" applyFill="1" applyBorder="1" applyAlignment="1">
      <alignment vertical="center"/>
    </xf>
    <xf numFmtId="0" fontId="8" fillId="2" borderId="18" xfId="0" applyFont="1" applyFill="1" applyBorder="1" applyAlignment="1">
      <alignment vertical="center" wrapText="1"/>
    </xf>
    <xf numFmtId="0" fontId="8" fillId="2" borderId="9" xfId="0" applyFont="1" applyFill="1" applyBorder="1" applyAlignment="1">
      <alignment vertical="center" wrapText="1"/>
    </xf>
    <xf numFmtId="0" fontId="8" fillId="2" borderId="9" xfId="0" applyFont="1" applyFill="1" applyBorder="1" applyAlignment="1">
      <alignment vertical="center"/>
    </xf>
    <xf numFmtId="0" fontId="8" fillId="3" borderId="0" xfId="0" applyFont="1" applyFill="1" applyBorder="1" applyAlignment="1">
      <alignment horizontal="center" vertical="center"/>
    </xf>
    <xf numFmtId="0" fontId="8" fillId="3" borderId="0" xfId="0" applyFont="1" applyFill="1" applyBorder="1">
      <alignment vertical="center"/>
    </xf>
    <xf numFmtId="0" fontId="8" fillId="2" borderId="2" xfId="0" applyFont="1" applyFill="1" applyBorder="1" applyAlignment="1">
      <alignment horizontal="center" vertical="center"/>
    </xf>
    <xf numFmtId="0" fontId="8" fillId="2" borderId="32" xfId="0" applyFont="1" applyFill="1" applyBorder="1" applyAlignment="1">
      <alignment horizontal="center" vertical="center"/>
    </xf>
    <xf numFmtId="0" fontId="13" fillId="2" borderId="0" xfId="0" applyFont="1" applyFill="1" applyBorder="1" applyAlignment="1">
      <alignment horizontal="left" vertical="top"/>
    </xf>
    <xf numFmtId="0" fontId="8" fillId="2" borderId="23"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0" xfId="0" applyFont="1" applyFill="1" applyAlignment="1">
      <alignment horizontal="center" vertical="center"/>
    </xf>
    <xf numFmtId="0" fontId="8" fillId="2" borderId="22" xfId="0" applyFont="1" applyFill="1" applyBorder="1" applyAlignment="1">
      <alignment horizontal="center" vertical="center"/>
    </xf>
    <xf numFmtId="0" fontId="0" fillId="2" borderId="0" xfId="0" applyFill="1" applyBorder="1" applyAlignment="1">
      <alignment horizontal="center" vertical="center"/>
    </xf>
    <xf numFmtId="0" fontId="8" fillId="2" borderId="0" xfId="0" applyFont="1" applyFill="1" applyBorder="1" applyAlignment="1">
      <alignment horizontal="right" vertical="center"/>
    </xf>
    <xf numFmtId="0" fontId="8" fillId="2" borderId="2" xfId="0" applyFont="1" applyFill="1" applyBorder="1">
      <alignment vertical="center"/>
    </xf>
    <xf numFmtId="0" fontId="8" fillId="2" borderId="0" xfId="0" applyFont="1" applyFill="1" applyBorder="1" applyAlignment="1">
      <alignment horizontal="left" vertical="center"/>
    </xf>
    <xf numFmtId="0" fontId="8" fillId="3" borderId="18" xfId="0" applyFont="1" applyFill="1" applyBorder="1" applyAlignment="1" applyProtection="1">
      <alignment horizontal="center" vertical="center"/>
      <protection locked="0"/>
    </xf>
    <xf numFmtId="0" fontId="8" fillId="3" borderId="3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xf>
    <xf numFmtId="2" fontId="8" fillId="2" borderId="0" xfId="0" applyNumberFormat="1" applyFont="1" applyFill="1" applyBorder="1" applyAlignment="1" applyProtection="1">
      <alignment horizontal="center" vertical="center"/>
    </xf>
    <xf numFmtId="0" fontId="8" fillId="3" borderId="33"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wrapText="1"/>
      <protection locked="0"/>
    </xf>
    <xf numFmtId="0" fontId="20" fillId="2" borderId="0" xfId="0" applyFont="1" applyFill="1" applyBorder="1" applyProtection="1">
      <alignment vertical="center"/>
    </xf>
    <xf numFmtId="0" fontId="8" fillId="2" borderId="0" xfId="0" applyFont="1" applyFill="1" applyBorder="1" applyAlignment="1" applyProtection="1">
      <alignment vertical="center"/>
    </xf>
    <xf numFmtId="0" fontId="0" fillId="2" borderId="0" xfId="0" applyFill="1" applyProtection="1">
      <alignment vertical="center"/>
    </xf>
    <xf numFmtId="0" fontId="15" fillId="2" borderId="1"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2" xfId="0" applyFont="1" applyFill="1" applyBorder="1" applyAlignment="1" applyProtection="1">
      <alignment vertical="center"/>
    </xf>
    <xf numFmtId="0" fontId="14" fillId="2" borderId="2" xfId="0" applyFont="1" applyFill="1" applyBorder="1" applyAlignment="1" applyProtection="1">
      <alignment vertical="center"/>
    </xf>
    <xf numFmtId="0" fontId="15" fillId="2" borderId="2" xfId="0" applyFont="1" applyFill="1" applyBorder="1" applyAlignment="1" applyProtection="1">
      <alignment horizontal="left" vertical="center"/>
    </xf>
    <xf numFmtId="0" fontId="15" fillId="2" borderId="2" xfId="0" applyFont="1" applyFill="1" applyBorder="1" applyProtection="1">
      <alignment vertical="center"/>
    </xf>
    <xf numFmtId="0" fontId="8" fillId="2" borderId="1" xfId="0" applyFont="1" applyFill="1" applyBorder="1" applyProtection="1">
      <alignment vertical="center"/>
    </xf>
    <xf numFmtId="0" fontId="8" fillId="2" borderId="2" xfId="0" applyFont="1" applyFill="1" applyBorder="1" applyProtection="1">
      <alignment vertical="center"/>
    </xf>
    <xf numFmtId="0" fontId="14" fillId="2" borderId="3" xfId="0" applyFont="1" applyFill="1" applyBorder="1" applyAlignment="1" applyProtection="1">
      <alignment vertical="center"/>
    </xf>
    <xf numFmtId="0" fontId="15" fillId="2" borderId="6"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4" fillId="2" borderId="8" xfId="0" applyFont="1" applyFill="1" applyBorder="1" applyAlignment="1" applyProtection="1">
      <alignment vertical="center" wrapText="1"/>
    </xf>
    <xf numFmtId="0" fontId="8" fillId="2" borderId="7" xfId="0" applyFont="1" applyFill="1" applyBorder="1" applyProtection="1">
      <alignment vertical="center"/>
    </xf>
    <xf numFmtId="0" fontId="8" fillId="2" borderId="5" xfId="0" applyFont="1" applyFill="1" applyBorder="1" applyProtection="1">
      <alignment vertical="center"/>
    </xf>
    <xf numFmtId="0" fontId="14" fillId="2" borderId="12" xfId="0" applyFont="1" applyFill="1" applyBorder="1" applyAlignment="1" applyProtection="1">
      <alignment vertical="center" wrapText="1"/>
    </xf>
    <xf numFmtId="0" fontId="8" fillId="2" borderId="24" xfId="0" applyFont="1" applyFill="1" applyBorder="1" applyProtection="1">
      <alignment vertical="center"/>
    </xf>
    <xf numFmtId="0" fontId="0" fillId="2" borderId="0" xfId="0" applyFill="1" applyBorder="1" applyProtection="1">
      <alignment vertical="center"/>
    </xf>
    <xf numFmtId="0" fontId="0" fillId="2" borderId="4" xfId="0" applyFill="1" applyBorder="1" applyProtection="1">
      <alignment vertical="center"/>
    </xf>
    <xf numFmtId="0" fontId="8" fillId="2" borderId="12" xfId="0" applyFont="1" applyFill="1" applyBorder="1" applyAlignment="1" applyProtection="1">
      <alignment vertical="center"/>
    </xf>
    <xf numFmtId="0" fontId="14" fillId="2" borderId="0" xfId="0" applyFont="1" applyFill="1" applyBorder="1" applyAlignment="1" applyProtection="1">
      <alignment horizontal="center" vertical="center"/>
    </xf>
    <xf numFmtId="0" fontId="14" fillId="2" borderId="24" xfId="0" applyFont="1" applyFill="1" applyBorder="1" applyAlignment="1" applyProtection="1">
      <alignment horizontal="center" vertical="center"/>
    </xf>
    <xf numFmtId="0" fontId="8" fillId="2" borderId="24" xfId="0" applyFont="1" applyFill="1" applyBorder="1" applyAlignment="1" applyProtection="1">
      <alignment horizontal="center" vertical="center"/>
    </xf>
    <xf numFmtId="0" fontId="14" fillId="2" borderId="0" xfId="0" applyFont="1" applyFill="1" applyBorder="1" applyAlignment="1" applyProtection="1">
      <alignment vertical="center" wrapText="1"/>
    </xf>
    <xf numFmtId="0" fontId="16" fillId="2" borderId="0" xfId="0" applyFont="1" applyFill="1" applyBorder="1" applyAlignment="1" applyProtection="1">
      <alignment vertical="center"/>
    </xf>
    <xf numFmtId="0" fontId="16" fillId="2" borderId="24" xfId="0" applyFont="1" applyFill="1" applyBorder="1" applyAlignment="1" applyProtection="1">
      <alignment vertical="center"/>
    </xf>
    <xf numFmtId="2" fontId="8" fillId="2" borderId="24" xfId="0" applyNumberFormat="1" applyFont="1" applyFill="1" applyBorder="1" applyAlignment="1" applyProtection="1">
      <alignment vertical="center"/>
    </xf>
    <xf numFmtId="0" fontId="14" fillId="2" borderId="42" xfId="0" applyFont="1" applyFill="1" applyBorder="1" applyAlignment="1" applyProtection="1">
      <alignment vertical="center" wrapText="1"/>
    </xf>
    <xf numFmtId="0" fontId="8" fillId="2" borderId="16" xfId="0" applyFont="1" applyFill="1" applyBorder="1" applyProtection="1">
      <alignment vertical="center"/>
    </xf>
    <xf numFmtId="0" fontId="8" fillId="2" borderId="21" xfId="0" applyFont="1" applyFill="1" applyBorder="1" applyProtection="1">
      <alignment vertical="center"/>
    </xf>
    <xf numFmtId="0" fontId="0" fillId="2" borderId="16" xfId="0" applyFill="1" applyBorder="1" applyProtection="1">
      <alignment vertical="center"/>
    </xf>
    <xf numFmtId="0" fontId="0" fillId="2" borderId="15" xfId="0" applyFill="1" applyBorder="1" applyProtection="1">
      <alignment vertical="center"/>
    </xf>
    <xf numFmtId="0" fontId="14" fillId="2" borderId="41" xfId="0" applyFont="1" applyFill="1" applyBorder="1" applyAlignment="1" applyProtection="1">
      <alignment vertical="center" wrapText="1"/>
    </xf>
    <xf numFmtId="0" fontId="8" fillId="2" borderId="13" xfId="0" applyFont="1" applyFill="1" applyBorder="1" applyProtection="1">
      <alignment vertical="center"/>
    </xf>
    <xf numFmtId="0" fontId="8" fillId="2" borderId="47" xfId="0" applyFont="1" applyFill="1" applyBorder="1" applyProtection="1">
      <alignment vertical="center"/>
    </xf>
    <xf numFmtId="0" fontId="8" fillId="2" borderId="41" xfId="0" applyFont="1" applyFill="1" applyBorder="1" applyAlignment="1" applyProtection="1">
      <alignment vertical="center" textRotation="255" wrapText="1"/>
    </xf>
    <xf numFmtId="0" fontId="14" fillId="2" borderId="13" xfId="0" applyFont="1" applyFill="1" applyBorder="1" applyAlignment="1" applyProtection="1">
      <alignment horizontal="center" vertical="center" wrapText="1"/>
    </xf>
    <xf numFmtId="0" fontId="0" fillId="2" borderId="14" xfId="0" applyFill="1" applyBorder="1" applyProtection="1">
      <alignment vertical="center"/>
    </xf>
    <xf numFmtId="0" fontId="14" fillId="2" borderId="24" xfId="0" applyFont="1" applyFill="1" applyBorder="1" applyAlignment="1" applyProtection="1">
      <alignment vertical="center"/>
    </xf>
    <xf numFmtId="0" fontId="8" fillId="2" borderId="12" xfId="0" applyFont="1" applyFill="1" applyBorder="1" applyAlignment="1" applyProtection="1">
      <alignment vertical="center" textRotation="255" wrapText="1"/>
    </xf>
    <xf numFmtId="0" fontId="8" fillId="2" borderId="42" xfId="0" applyFont="1" applyFill="1" applyBorder="1" applyAlignment="1" applyProtection="1">
      <alignment vertical="center" textRotation="255" wrapText="1"/>
    </xf>
    <xf numFmtId="0" fontId="14" fillId="2" borderId="16" xfId="0" applyFont="1" applyFill="1" applyBorder="1" applyAlignment="1" applyProtection="1">
      <alignment horizontal="center" vertical="center" wrapText="1"/>
    </xf>
    <xf numFmtId="0" fontId="8" fillId="2" borderId="0" xfId="0" applyFont="1" applyFill="1" applyBorder="1" applyAlignment="1" applyProtection="1">
      <alignment vertical="center" wrapText="1"/>
    </xf>
    <xf numFmtId="0" fontId="8" fillId="2" borderId="24" xfId="0" applyFont="1" applyFill="1" applyBorder="1" applyAlignment="1" applyProtection="1">
      <alignment vertical="center" wrapText="1"/>
    </xf>
    <xf numFmtId="0" fontId="8" fillId="2" borderId="12" xfId="0" applyFont="1" applyFill="1" applyBorder="1" applyProtection="1">
      <alignment vertical="center"/>
    </xf>
    <xf numFmtId="0" fontId="14" fillId="2" borderId="1"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0" fontId="8" fillId="2" borderId="1" xfId="0" applyFont="1" applyFill="1" applyBorder="1" applyAlignment="1" applyProtection="1">
      <alignment vertical="center" wrapText="1"/>
    </xf>
    <xf numFmtId="0" fontId="8" fillId="2" borderId="2" xfId="0" applyFont="1" applyFill="1" applyBorder="1" applyAlignment="1" applyProtection="1">
      <alignment vertical="center" wrapText="1"/>
    </xf>
    <xf numFmtId="0" fontId="8" fillId="2" borderId="40" xfId="0" applyFont="1" applyFill="1" applyBorder="1" applyProtection="1">
      <alignment vertical="center"/>
    </xf>
    <xf numFmtId="0" fontId="0" fillId="2" borderId="2" xfId="0" applyFill="1" applyBorder="1" applyProtection="1">
      <alignment vertical="center"/>
    </xf>
    <xf numFmtId="0" fontId="0" fillId="2" borderId="3" xfId="0" applyFill="1" applyBorder="1" applyProtection="1">
      <alignment vertical="center"/>
    </xf>
    <xf numFmtId="0" fontId="15" fillId="2" borderId="6" xfId="0" applyFont="1" applyFill="1" applyBorder="1" applyAlignment="1" applyProtection="1">
      <alignment vertical="center" wrapText="1"/>
    </xf>
    <xf numFmtId="0" fontId="15" fillId="2" borderId="0" xfId="0" applyFont="1" applyFill="1" applyBorder="1" applyAlignment="1" applyProtection="1">
      <alignment vertical="center" wrapText="1"/>
    </xf>
    <xf numFmtId="2" fontId="8" fillId="2" borderId="0" xfId="0" applyNumberFormat="1" applyFont="1" applyFill="1" applyBorder="1" applyAlignment="1" applyProtection="1">
      <alignment horizontal="center" vertical="center" shrinkToFit="1"/>
    </xf>
    <xf numFmtId="0" fontId="15" fillId="2" borderId="7" xfId="0" applyFont="1" applyFill="1" applyBorder="1" applyAlignment="1" applyProtection="1">
      <alignment horizontal="center" vertical="center" textRotation="255" wrapText="1"/>
    </xf>
    <xf numFmtId="0" fontId="15" fillId="2" borderId="8" xfId="0" applyFont="1" applyFill="1" applyBorder="1" applyAlignment="1" applyProtection="1">
      <alignment horizontal="center" vertical="center" textRotation="255" wrapText="1"/>
    </xf>
    <xf numFmtId="0" fontId="14" fillId="2" borderId="8" xfId="0" applyFont="1" applyFill="1" applyBorder="1" applyAlignment="1" applyProtection="1">
      <alignment horizontal="center" vertical="center" wrapText="1"/>
    </xf>
    <xf numFmtId="0" fontId="8" fillId="2" borderId="52" xfId="0" applyFont="1" applyFill="1" applyBorder="1" applyProtection="1">
      <alignment vertical="center"/>
    </xf>
    <xf numFmtId="0" fontId="0" fillId="2" borderId="8" xfId="0" applyFill="1" applyBorder="1" applyProtection="1">
      <alignment vertical="center"/>
    </xf>
    <xf numFmtId="0" fontId="0" fillId="2" borderId="5" xfId="0" applyFill="1" applyBorder="1" applyProtection="1">
      <alignment vertical="center"/>
    </xf>
    <xf numFmtId="0" fontId="15" fillId="2" borderId="6" xfId="0" applyFont="1" applyFill="1" applyBorder="1" applyAlignment="1" applyProtection="1">
      <alignment horizontal="center" vertical="center" textRotation="255" wrapText="1"/>
    </xf>
    <xf numFmtId="0" fontId="15" fillId="2" borderId="0" xfId="0" applyFont="1" applyFill="1" applyBorder="1" applyAlignment="1" applyProtection="1">
      <alignment horizontal="center" vertical="center" textRotation="255" wrapText="1"/>
    </xf>
    <xf numFmtId="0" fontId="16" fillId="2" borderId="0" xfId="0" applyFont="1" applyFill="1" applyBorder="1" applyAlignment="1" applyProtection="1">
      <alignment vertical="center" wrapText="1"/>
    </xf>
    <xf numFmtId="0" fontId="8" fillId="2" borderId="4" xfId="0" applyFont="1" applyFill="1" applyBorder="1" applyProtection="1">
      <alignment vertical="center"/>
    </xf>
    <xf numFmtId="0" fontId="8" fillId="2" borderId="4" xfId="0" applyFont="1" applyFill="1" applyBorder="1" applyAlignment="1" applyProtection="1">
      <alignment vertical="center"/>
    </xf>
    <xf numFmtId="0" fontId="8" fillId="2" borderId="4" xfId="0" applyFont="1" applyFill="1" applyBorder="1" applyAlignment="1" applyProtection="1">
      <alignment horizontal="center" vertical="center"/>
    </xf>
    <xf numFmtId="0" fontId="15" fillId="2" borderId="1" xfId="0" applyFont="1" applyFill="1" applyBorder="1" applyAlignment="1" applyProtection="1">
      <alignment horizontal="center" vertical="center" textRotation="255"/>
    </xf>
    <xf numFmtId="0" fontId="15" fillId="2" borderId="2" xfId="0" applyFont="1" applyFill="1" applyBorder="1" applyAlignment="1" applyProtection="1">
      <alignment horizontal="center" vertical="center" textRotation="255"/>
    </xf>
    <xf numFmtId="0" fontId="15" fillId="2" borderId="6" xfId="0" applyFont="1" applyFill="1" applyBorder="1" applyAlignment="1" applyProtection="1">
      <alignment horizontal="center" vertical="center" textRotation="255"/>
    </xf>
    <xf numFmtId="0" fontId="15" fillId="2" borderId="7" xfId="0" applyFont="1" applyFill="1" applyBorder="1" applyAlignment="1" applyProtection="1">
      <alignment horizontal="center" vertical="center" textRotation="255"/>
    </xf>
    <xf numFmtId="0" fontId="15" fillId="2" borderId="8" xfId="0" applyFont="1" applyFill="1" applyBorder="1" applyAlignment="1" applyProtection="1">
      <alignment horizontal="center" vertical="center" textRotation="255"/>
    </xf>
    <xf numFmtId="0" fontId="14" fillId="2" borderId="0" xfId="0" applyFont="1" applyFill="1" applyBorder="1" applyAlignment="1" applyProtection="1">
      <alignment horizontal="left" vertical="center"/>
    </xf>
    <xf numFmtId="0" fontId="8" fillId="3" borderId="9"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xf>
    <xf numFmtId="0" fontId="8" fillId="2" borderId="30"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23"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2" fontId="0" fillId="2" borderId="0" xfId="0" applyNumberFormat="1" applyFill="1" applyBorder="1" applyAlignment="1" applyProtection="1">
      <alignment horizontal="center" vertical="center"/>
      <protection locked="0"/>
    </xf>
    <xf numFmtId="178" fontId="8" fillId="3" borderId="9" xfId="0" applyNumberFormat="1" applyFont="1" applyFill="1" applyBorder="1" applyAlignment="1" applyProtection="1">
      <alignment horizontal="center" vertical="center"/>
      <protection locked="0"/>
    </xf>
    <xf numFmtId="0" fontId="0" fillId="2" borderId="0" xfId="0" applyFill="1" applyBorder="1" applyProtection="1">
      <alignment vertical="center"/>
      <protection locked="0"/>
    </xf>
    <xf numFmtId="0" fontId="0" fillId="2" borderId="0" xfId="0" applyFill="1" applyProtection="1">
      <alignment vertical="center"/>
      <protection locked="0"/>
    </xf>
    <xf numFmtId="180" fontId="8" fillId="3" borderId="26" xfId="0" applyNumberFormat="1" applyFont="1" applyFill="1" applyBorder="1" applyAlignment="1" applyProtection="1">
      <alignment horizontal="center" vertical="center"/>
      <protection locked="0"/>
    </xf>
    <xf numFmtId="178" fontId="8" fillId="3" borderId="40" xfId="0" applyNumberFormat="1" applyFont="1" applyFill="1" applyBorder="1" applyAlignment="1" applyProtection="1">
      <alignment horizontal="center" vertical="center"/>
      <protection locked="0"/>
    </xf>
    <xf numFmtId="0" fontId="22" fillId="2" borderId="0" xfId="0" applyFont="1" applyFill="1" applyBorder="1" applyAlignment="1" applyProtection="1">
      <alignment vertical="center"/>
      <protection locked="0"/>
    </xf>
    <xf numFmtId="0" fontId="14" fillId="0" borderId="0" xfId="0" applyFont="1" applyFill="1" applyBorder="1" applyProtection="1">
      <alignment vertical="center"/>
      <protection locked="0"/>
    </xf>
    <xf numFmtId="0" fontId="0" fillId="2" borderId="0" xfId="0" applyFont="1" applyFill="1" applyBorder="1" applyProtection="1">
      <alignment vertical="center"/>
      <protection locked="0"/>
    </xf>
    <xf numFmtId="0" fontId="22" fillId="0" borderId="0" xfId="0" applyFont="1" applyFill="1" applyBorder="1" applyProtection="1">
      <alignment vertical="center"/>
      <protection locked="0"/>
    </xf>
    <xf numFmtId="0" fontId="0" fillId="2" borderId="0" xfId="0" applyFill="1" applyBorder="1" applyAlignment="1" applyProtection="1">
      <alignment vertical="center"/>
      <protection locked="0"/>
    </xf>
    <xf numFmtId="0" fontId="0" fillId="2" borderId="0" xfId="0" applyFill="1" applyAlignment="1" applyProtection="1">
      <alignment horizontal="center" vertical="center"/>
      <protection locked="0"/>
    </xf>
    <xf numFmtId="0" fontId="0" fillId="2" borderId="0" xfId="0" applyFill="1" applyAlignment="1" applyProtection="1">
      <alignment vertical="center"/>
      <protection locked="0"/>
    </xf>
    <xf numFmtId="0" fontId="0" fillId="2" borderId="0" xfId="0" applyFill="1" applyAlignment="1" applyProtection="1">
      <alignment horizontal="left" vertical="center"/>
      <protection locked="0"/>
    </xf>
    <xf numFmtId="0" fontId="0" fillId="2" borderId="0" xfId="0" applyFill="1" applyBorder="1" applyAlignment="1" applyProtection="1">
      <alignment horizontal="center" vertical="center"/>
      <protection locked="0"/>
    </xf>
    <xf numFmtId="0" fontId="13" fillId="2" borderId="0" xfId="0" applyFont="1" applyFill="1" applyBorder="1" applyProtection="1">
      <alignment vertical="center"/>
    </xf>
    <xf numFmtId="0" fontId="8" fillId="2" borderId="82"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178" fontId="8" fillId="2" borderId="13" xfId="0" applyNumberFormat="1" applyFont="1" applyFill="1" applyBorder="1" applyProtection="1">
      <alignment vertical="center"/>
    </xf>
    <xf numFmtId="178" fontId="8" fillId="2" borderId="13" xfId="0" applyNumberFormat="1" applyFont="1" applyFill="1" applyBorder="1" applyAlignment="1" applyProtection="1">
      <alignment horizontal="right" vertical="center"/>
    </xf>
    <xf numFmtId="0" fontId="8" fillId="2" borderId="13" xfId="0" applyFont="1" applyFill="1" applyBorder="1" applyAlignment="1" applyProtection="1">
      <alignment horizontal="right" vertical="center"/>
    </xf>
    <xf numFmtId="0" fontId="8" fillId="2" borderId="14" xfId="0" applyFont="1" applyFill="1" applyBorder="1" applyProtection="1">
      <alignment vertical="center"/>
    </xf>
    <xf numFmtId="178" fontId="8" fillId="2" borderId="0" xfId="0" applyNumberFormat="1" applyFont="1" applyFill="1" applyBorder="1" applyAlignment="1" applyProtection="1">
      <alignment vertical="center" wrapText="1"/>
    </xf>
    <xf numFmtId="0" fontId="14" fillId="2" borderId="11" xfId="0" applyFont="1" applyFill="1" applyBorder="1" applyAlignment="1" applyProtection="1">
      <alignment vertical="center"/>
    </xf>
    <xf numFmtId="178" fontId="8" fillId="2" borderId="8" xfId="0" applyNumberFormat="1" applyFont="1" applyFill="1" applyBorder="1" applyProtection="1">
      <alignment vertical="center"/>
    </xf>
    <xf numFmtId="178" fontId="8" fillId="2" borderId="0" xfId="0" applyNumberFormat="1" applyFont="1" applyFill="1" applyBorder="1" applyProtection="1">
      <alignment vertical="center"/>
    </xf>
    <xf numFmtId="178" fontId="8" fillId="2" borderId="0" xfId="0" applyNumberFormat="1" applyFont="1" applyFill="1" applyBorder="1" applyAlignment="1" applyProtection="1">
      <alignment horizontal="right" vertical="center"/>
    </xf>
    <xf numFmtId="0" fontId="8" fillId="2" borderId="11" xfId="0" applyFont="1" applyFill="1" applyBorder="1" applyAlignment="1" applyProtection="1">
      <alignment vertical="center"/>
    </xf>
    <xf numFmtId="0" fontId="8" fillId="2" borderId="77" xfId="0" applyFont="1" applyFill="1" applyBorder="1" applyAlignment="1" applyProtection="1">
      <alignment horizontal="center" vertical="center"/>
    </xf>
    <xf numFmtId="178" fontId="8" fillId="2" borderId="75" xfId="0" applyNumberFormat="1" applyFont="1" applyFill="1" applyBorder="1" applyAlignment="1" applyProtection="1">
      <alignment horizontal="center" vertical="center"/>
    </xf>
    <xf numFmtId="0" fontId="8" fillId="2" borderId="75" xfId="0" applyFont="1" applyFill="1" applyBorder="1" applyAlignment="1" applyProtection="1">
      <alignment vertical="center"/>
    </xf>
    <xf numFmtId="0" fontId="8" fillId="2" borderId="17" xfId="0" applyFont="1" applyFill="1" applyBorder="1" applyAlignment="1" applyProtection="1">
      <alignment vertical="center"/>
    </xf>
    <xf numFmtId="0" fontId="8" fillId="2" borderId="59" xfId="0" applyFont="1" applyFill="1" applyBorder="1" applyAlignment="1" applyProtection="1">
      <alignment horizontal="center" vertical="center"/>
    </xf>
    <xf numFmtId="0" fontId="8" fillId="2" borderId="10" xfId="0" applyFont="1" applyFill="1" applyBorder="1" applyAlignment="1" applyProtection="1">
      <alignment vertical="center"/>
    </xf>
    <xf numFmtId="0" fontId="8" fillId="2" borderId="47"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8" fillId="2" borderId="0"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177" fontId="8" fillId="2" borderId="19" xfId="0" applyNumberFormat="1" applyFont="1" applyFill="1" applyBorder="1" applyAlignment="1" applyProtection="1">
      <alignment horizontal="right" vertical="center"/>
    </xf>
    <xf numFmtId="178" fontId="8" fillId="2" borderId="0" xfId="0" applyNumberFormat="1" applyFont="1" applyFill="1" applyBorder="1" applyAlignment="1" applyProtection="1">
      <alignment vertical="center"/>
    </xf>
    <xf numFmtId="0" fontId="8" fillId="2" borderId="25" xfId="0" applyFont="1" applyFill="1" applyBorder="1" applyAlignment="1" applyProtection="1">
      <alignment vertical="center"/>
    </xf>
    <xf numFmtId="178" fontId="8" fillId="2" borderId="8" xfId="0" applyNumberFormat="1" applyFont="1" applyFill="1" applyBorder="1" applyAlignment="1" applyProtection="1">
      <alignment horizontal="center" vertical="center"/>
    </xf>
    <xf numFmtId="0" fontId="8" fillId="2" borderId="8" xfId="0" applyFont="1" applyFill="1" applyBorder="1" applyAlignment="1" applyProtection="1">
      <alignment vertical="center"/>
    </xf>
    <xf numFmtId="0" fontId="8" fillId="2" borderId="76" xfId="0" applyFont="1" applyFill="1" applyBorder="1" applyAlignment="1" applyProtection="1">
      <alignment horizontal="center" vertical="center"/>
    </xf>
    <xf numFmtId="0" fontId="8" fillId="2" borderId="22" xfId="0" applyFont="1" applyFill="1" applyBorder="1" applyAlignment="1" applyProtection="1">
      <alignment horizontal="center" vertical="center"/>
    </xf>
    <xf numFmtId="0" fontId="8" fillId="2" borderId="45" xfId="0" applyFont="1" applyFill="1" applyBorder="1" applyAlignment="1" applyProtection="1">
      <alignment horizontal="center" vertical="center"/>
    </xf>
    <xf numFmtId="0" fontId="8" fillId="2" borderId="25" xfId="0" applyFont="1" applyFill="1" applyBorder="1" applyAlignment="1" applyProtection="1">
      <alignment horizontal="center" vertical="center"/>
    </xf>
    <xf numFmtId="178" fontId="8" fillId="2" borderId="41" xfId="0" applyNumberFormat="1" applyFont="1" applyFill="1" applyBorder="1" applyProtection="1">
      <alignment vertical="center"/>
    </xf>
    <xf numFmtId="178" fontId="8" fillId="2" borderId="80" xfId="0" applyNumberFormat="1" applyFont="1" applyFill="1" applyBorder="1" applyProtection="1">
      <alignment vertical="center"/>
    </xf>
    <xf numFmtId="0" fontId="8" fillId="2" borderId="77" xfId="0" applyFont="1" applyFill="1" applyBorder="1" applyAlignment="1" applyProtection="1">
      <alignment vertical="center"/>
    </xf>
    <xf numFmtId="0" fontId="8" fillId="2" borderId="7" xfId="0" applyFont="1" applyFill="1" applyBorder="1" applyAlignment="1" applyProtection="1">
      <alignment vertical="center"/>
    </xf>
    <xf numFmtId="0" fontId="8" fillId="2" borderId="8" xfId="0" applyFont="1" applyFill="1" applyBorder="1" applyAlignment="1" applyProtection="1">
      <alignment horizontal="right" vertical="center"/>
    </xf>
    <xf numFmtId="178" fontId="8" fillId="2" borderId="46" xfId="0" applyNumberFormat="1" applyFont="1" applyFill="1" applyBorder="1" applyProtection="1">
      <alignment vertical="center"/>
    </xf>
    <xf numFmtId="178" fontId="8" fillId="2" borderId="2" xfId="0" applyNumberFormat="1" applyFont="1" applyFill="1" applyBorder="1" applyProtection="1">
      <alignment vertical="center"/>
    </xf>
    <xf numFmtId="178" fontId="8" fillId="2" borderId="2" xfId="0" applyNumberFormat="1" applyFont="1" applyFill="1" applyBorder="1" applyAlignment="1" applyProtection="1">
      <alignment horizontal="center" vertical="center"/>
    </xf>
    <xf numFmtId="0" fontId="8" fillId="2" borderId="2" xfId="0" applyFont="1" applyFill="1" applyBorder="1" applyAlignment="1" applyProtection="1">
      <alignment vertical="center"/>
    </xf>
    <xf numFmtId="0" fontId="8" fillId="2" borderId="3" xfId="0" applyFont="1" applyFill="1" applyBorder="1" applyProtection="1">
      <alignment vertical="center"/>
    </xf>
    <xf numFmtId="0" fontId="0" fillId="2" borderId="0" xfId="0" applyFill="1" applyBorder="1" applyAlignment="1" applyProtection="1">
      <alignment vertical="center"/>
    </xf>
    <xf numFmtId="0" fontId="0" fillId="2" borderId="0" xfId="0" applyFill="1" applyAlignment="1" applyProtection="1">
      <alignment horizontal="center" vertical="center"/>
    </xf>
    <xf numFmtId="0" fontId="0" fillId="2" borderId="0" xfId="0" applyFill="1" applyAlignment="1" applyProtection="1">
      <alignment vertical="center"/>
    </xf>
    <xf numFmtId="0" fontId="0" fillId="2" borderId="0" xfId="0" applyFill="1" applyAlignment="1" applyProtection="1">
      <alignment horizontal="left" vertical="center"/>
    </xf>
    <xf numFmtId="0" fontId="0" fillId="2" borderId="0" xfId="0" applyFill="1" applyBorder="1" applyAlignment="1" applyProtection="1">
      <alignment horizontal="left" vertical="center"/>
    </xf>
    <xf numFmtId="0" fontId="8" fillId="4" borderId="45" xfId="0" applyFont="1" applyFill="1" applyBorder="1" applyAlignment="1" applyProtection="1">
      <alignment vertical="center"/>
    </xf>
    <xf numFmtId="0" fontId="8" fillId="4" borderId="18" xfId="0" applyFont="1" applyFill="1" applyBorder="1" applyAlignment="1" applyProtection="1">
      <alignment vertical="center"/>
    </xf>
    <xf numFmtId="0" fontId="8" fillId="4" borderId="0" xfId="0" applyFont="1" applyFill="1" applyBorder="1" applyAlignment="1">
      <alignment vertical="center" shrinkToFit="1"/>
    </xf>
    <xf numFmtId="0" fontId="8" fillId="4" borderId="0" xfId="0" applyFont="1" applyFill="1" applyBorder="1" applyAlignment="1">
      <alignment vertical="center"/>
    </xf>
    <xf numFmtId="0" fontId="8" fillId="2" borderId="2" xfId="0" applyFont="1" applyFill="1" applyBorder="1" applyAlignment="1">
      <alignment horizontal="center" vertical="center"/>
    </xf>
    <xf numFmtId="0" fontId="8" fillId="2" borderId="0" xfId="0" applyFont="1" applyFill="1" applyBorder="1" applyAlignment="1">
      <alignment horizontal="left" vertical="center" shrinkToFit="1"/>
    </xf>
    <xf numFmtId="0" fontId="8" fillId="2" borderId="0" xfId="0" applyFont="1" applyFill="1" applyBorder="1" applyAlignment="1">
      <alignment horizontal="left" vertical="center" wrapText="1"/>
    </xf>
    <xf numFmtId="0" fontId="8" fillId="2" borderId="0" xfId="0" applyFont="1" applyFill="1" applyBorder="1" applyAlignment="1">
      <alignment horizontal="left" vertical="center"/>
    </xf>
    <xf numFmtId="0" fontId="8" fillId="3" borderId="0" xfId="0" applyFont="1" applyFill="1" applyBorder="1" applyAlignment="1">
      <alignment horizontal="left" vertical="top"/>
    </xf>
    <xf numFmtId="0" fontId="8" fillId="3" borderId="0" xfId="0" applyFont="1" applyFill="1" applyBorder="1" applyAlignment="1">
      <alignment horizontal="center" vertical="center"/>
    </xf>
    <xf numFmtId="0" fontId="8" fillId="2" borderId="0" xfId="0" applyFont="1" applyFill="1" applyBorder="1" applyAlignment="1">
      <alignment horizontal="center" vertical="center" shrinkToFit="1"/>
    </xf>
    <xf numFmtId="0" fontId="8" fillId="3" borderId="0" xfId="0" applyFont="1" applyFill="1" applyBorder="1" applyAlignment="1">
      <alignment horizontal="left" vertical="center"/>
    </xf>
    <xf numFmtId="0" fontId="8" fillId="3" borderId="0" xfId="0" applyFont="1" applyFill="1" applyBorder="1" applyAlignment="1">
      <alignment horizontal="right" vertical="center"/>
    </xf>
    <xf numFmtId="0" fontId="27" fillId="2" borderId="0" xfId="0" applyFont="1" applyFill="1" applyAlignment="1">
      <alignment horizontal="center" vertical="center"/>
    </xf>
    <xf numFmtId="0" fontId="18" fillId="3" borderId="0" xfId="0" applyFont="1" applyFill="1" applyBorder="1" applyAlignment="1">
      <alignment horizontal="center" vertical="center"/>
    </xf>
    <xf numFmtId="0" fontId="8" fillId="2" borderId="0"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4" xfId="0" applyFont="1" applyFill="1" applyBorder="1" applyAlignment="1">
      <alignment horizontal="center" vertical="center"/>
    </xf>
    <xf numFmtId="0" fontId="8" fillId="2" borderId="0" xfId="0" applyFont="1" applyFill="1" applyAlignment="1">
      <alignment horizontal="left" vertical="center"/>
    </xf>
    <xf numFmtId="0" fontId="8" fillId="4" borderId="0" xfId="0" applyFont="1" applyFill="1" applyBorder="1" applyAlignment="1">
      <alignment horizontal="center" vertical="center"/>
    </xf>
    <xf numFmtId="0" fontId="12" fillId="3" borderId="0" xfId="0" applyFont="1" applyFill="1" applyBorder="1" applyAlignment="1">
      <alignment horizontal="center" vertical="center"/>
    </xf>
    <xf numFmtId="0" fontId="27" fillId="0" borderId="0" xfId="0" applyFont="1" applyAlignment="1">
      <alignment horizontal="center" vertical="center"/>
    </xf>
    <xf numFmtId="0" fontId="15" fillId="2" borderId="37" xfId="0" applyFont="1" applyFill="1" applyBorder="1" applyAlignment="1">
      <alignment horizontal="center" vertical="center"/>
    </xf>
    <xf numFmtId="2" fontId="0" fillId="3" borderId="54" xfId="0" applyNumberFormat="1" applyFill="1" applyBorder="1" applyAlignment="1" applyProtection="1">
      <alignment horizontal="center" vertical="center"/>
      <protection locked="0"/>
    </xf>
    <xf numFmtId="2" fontId="0" fillId="3" borderId="55" xfId="0" applyNumberFormat="1" applyFill="1" applyBorder="1" applyAlignment="1" applyProtection="1">
      <alignment horizontal="center" vertical="center"/>
      <protection locked="0"/>
    </xf>
    <xf numFmtId="0" fontId="15" fillId="2" borderId="63" xfId="0" applyFont="1" applyFill="1" applyBorder="1" applyAlignment="1">
      <alignment horizontal="center" vertical="center" shrinkToFit="1"/>
    </xf>
    <xf numFmtId="0" fontId="15" fillId="2" borderId="68" xfId="0" applyFont="1" applyFill="1" applyBorder="1" applyAlignment="1">
      <alignment horizontal="center" vertical="center" shrinkToFit="1"/>
    </xf>
    <xf numFmtId="0" fontId="15" fillId="2" borderId="64" xfId="0" applyFont="1" applyFill="1" applyBorder="1" applyAlignment="1">
      <alignment horizontal="center" vertical="center" shrinkToFit="1"/>
    </xf>
    <xf numFmtId="0" fontId="15" fillId="2" borderId="65" xfId="0" applyFont="1" applyFill="1" applyBorder="1" applyAlignment="1">
      <alignment horizontal="center" vertical="center" shrinkToFit="1"/>
    </xf>
    <xf numFmtId="0" fontId="8" fillId="3" borderId="54" xfId="0" applyFont="1" applyFill="1" applyBorder="1" applyAlignment="1" applyProtection="1">
      <alignment horizontal="center" vertical="center" shrinkToFit="1"/>
      <protection locked="0"/>
    </xf>
    <xf numFmtId="0" fontId="8" fillId="3" borderId="69" xfId="0" applyFont="1" applyFill="1" applyBorder="1" applyAlignment="1" applyProtection="1">
      <alignment horizontal="center" vertical="center" shrinkToFit="1"/>
      <protection locked="0"/>
    </xf>
    <xf numFmtId="0" fontId="8" fillId="2" borderId="63" xfId="0" applyFont="1" applyFill="1" applyBorder="1" applyAlignment="1">
      <alignment horizontal="center" vertical="center" shrinkToFit="1"/>
    </xf>
    <xf numFmtId="0" fontId="8" fillId="2" borderId="64" xfId="0" applyFont="1" applyFill="1" applyBorder="1" applyAlignment="1">
      <alignment horizontal="center" vertical="center" shrinkToFit="1"/>
    </xf>
    <xf numFmtId="0" fontId="8" fillId="2" borderId="65" xfId="0" applyFont="1" applyFill="1" applyBorder="1" applyAlignment="1">
      <alignment horizontal="center" vertical="center" shrinkToFit="1"/>
    </xf>
    <xf numFmtId="0" fontId="8" fillId="2" borderId="31" xfId="0" applyFont="1" applyFill="1" applyBorder="1" applyAlignment="1">
      <alignment horizontal="center" vertical="center" wrapText="1"/>
    </xf>
    <xf numFmtId="0" fontId="8" fillId="2" borderId="66" xfId="0" applyFont="1" applyFill="1" applyBorder="1" applyAlignment="1">
      <alignment horizontal="center" vertical="center" wrapText="1"/>
    </xf>
    <xf numFmtId="0" fontId="8" fillId="2" borderId="70" xfId="0" applyFont="1" applyFill="1" applyBorder="1" applyAlignment="1">
      <alignment horizontal="center" vertical="top" wrapText="1"/>
    </xf>
    <xf numFmtId="0" fontId="8" fillId="2" borderId="71" xfId="0" applyFont="1" applyFill="1" applyBorder="1" applyAlignment="1">
      <alignment horizontal="center" vertical="top"/>
    </xf>
    <xf numFmtId="0" fontId="8" fillId="2" borderId="72" xfId="0" applyFont="1" applyFill="1" applyBorder="1" applyAlignment="1">
      <alignment horizontal="center" vertical="top"/>
    </xf>
    <xf numFmtId="0" fontId="8" fillId="2" borderId="32" xfId="0" applyFont="1" applyFill="1" applyBorder="1" applyAlignment="1">
      <alignment horizontal="center" vertical="center" shrinkToFit="1"/>
    </xf>
    <xf numFmtId="0" fontId="8" fillId="3" borderId="56" xfId="0" applyFont="1" applyFill="1" applyBorder="1" applyAlignment="1" applyProtection="1">
      <alignment horizontal="center" vertical="center"/>
      <protection locked="0"/>
    </xf>
    <xf numFmtId="0" fontId="8" fillId="3" borderId="74" xfId="0" applyFont="1" applyFill="1" applyBorder="1" applyAlignment="1" applyProtection="1">
      <alignment horizontal="center" vertical="center"/>
      <protection locked="0"/>
    </xf>
    <xf numFmtId="0" fontId="8" fillId="2" borderId="2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48" xfId="0" applyFont="1" applyFill="1" applyBorder="1" applyAlignment="1">
      <alignment horizontal="center" vertical="center"/>
    </xf>
    <xf numFmtId="0" fontId="8" fillId="3" borderId="40"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protection locked="0"/>
    </xf>
    <xf numFmtId="0" fontId="8" fillId="3" borderId="59" xfId="0" applyFont="1" applyFill="1" applyBorder="1" applyAlignment="1" applyProtection="1">
      <alignment horizontal="center" vertical="center"/>
      <protection locked="0"/>
    </xf>
    <xf numFmtId="0" fontId="8" fillId="3" borderId="42"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protection locked="0"/>
    </xf>
    <xf numFmtId="0" fontId="8" fillId="3" borderId="21" xfId="0" applyFont="1" applyFill="1" applyBorder="1" applyAlignment="1" applyProtection="1">
      <alignment horizontal="center" vertical="center"/>
      <protection locked="0"/>
    </xf>
    <xf numFmtId="0" fontId="8" fillId="2" borderId="7" xfId="0" applyFont="1" applyFill="1" applyBorder="1" applyAlignment="1">
      <alignment horizontal="center" vertical="center"/>
    </xf>
    <xf numFmtId="0" fontId="8" fillId="3" borderId="41" xfId="0" applyFont="1" applyFill="1" applyBorder="1" applyAlignment="1" applyProtection="1">
      <alignment horizontal="left" vertical="center" wrapText="1" shrinkToFit="1"/>
      <protection locked="0"/>
    </xf>
    <xf numFmtId="0" fontId="8" fillId="3" borderId="13" xfId="0" applyFont="1" applyFill="1" applyBorder="1" applyAlignment="1" applyProtection="1">
      <alignment horizontal="left" vertical="center" shrinkToFit="1"/>
      <protection locked="0"/>
    </xf>
    <xf numFmtId="0" fontId="8" fillId="3" borderId="47" xfId="0" applyFont="1" applyFill="1" applyBorder="1" applyAlignment="1" applyProtection="1">
      <alignment horizontal="left" vertical="center" shrinkToFit="1"/>
      <protection locked="0"/>
    </xf>
    <xf numFmtId="0" fontId="8" fillId="3" borderId="12" xfId="0" applyFont="1" applyFill="1" applyBorder="1" applyAlignment="1" applyProtection="1">
      <alignment horizontal="left" vertical="center" shrinkToFit="1"/>
      <protection locked="0"/>
    </xf>
    <xf numFmtId="0" fontId="8" fillId="3" borderId="0" xfId="0" applyFont="1" applyFill="1" applyBorder="1" applyAlignment="1" applyProtection="1">
      <alignment horizontal="left" vertical="center" shrinkToFit="1"/>
      <protection locked="0"/>
    </xf>
    <xf numFmtId="0" fontId="8" fillId="3" borderId="24"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16" xfId="0" applyFont="1" applyFill="1" applyBorder="1" applyAlignment="1" applyProtection="1">
      <alignment horizontal="left" vertical="center" shrinkToFit="1"/>
      <protection locked="0"/>
    </xf>
    <xf numFmtId="0" fontId="8" fillId="3" borderId="21"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center" vertical="center" shrinkToFit="1"/>
      <protection locked="0"/>
    </xf>
    <xf numFmtId="0" fontId="8" fillId="3" borderId="13" xfId="0" applyFont="1" applyFill="1" applyBorder="1" applyAlignment="1" applyProtection="1">
      <alignment horizontal="center" vertical="center" shrinkToFit="1"/>
      <protection locked="0"/>
    </xf>
    <xf numFmtId="0" fontId="8" fillId="3" borderId="47" xfId="0" applyFont="1" applyFill="1" applyBorder="1" applyAlignment="1" applyProtection="1">
      <alignment horizontal="center" vertical="center" shrinkToFit="1"/>
      <protection locked="0"/>
    </xf>
    <xf numFmtId="0" fontId="8" fillId="3" borderId="12"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8" fillId="3" borderId="24" xfId="0" applyFont="1" applyFill="1" applyBorder="1" applyAlignment="1" applyProtection="1">
      <alignment horizontal="center" vertical="center" shrinkToFit="1"/>
      <protection locked="0"/>
    </xf>
    <xf numFmtId="0" fontId="8" fillId="3" borderId="46" xfId="0" applyFont="1" applyFill="1" applyBorder="1" applyAlignment="1" applyProtection="1">
      <alignment horizontal="center" vertical="center" shrinkToFit="1"/>
      <protection locked="0"/>
    </xf>
    <xf numFmtId="0" fontId="8" fillId="3" borderId="8" xfId="0" applyFont="1" applyFill="1" applyBorder="1" applyAlignment="1" applyProtection="1">
      <alignment horizontal="center" vertical="center" shrinkToFit="1"/>
      <protection locked="0"/>
    </xf>
    <xf numFmtId="0" fontId="8" fillId="3" borderId="52" xfId="0" applyFont="1" applyFill="1" applyBorder="1" applyAlignment="1" applyProtection="1">
      <alignment horizontal="center" vertical="center" shrinkToFit="1"/>
      <protection locked="0"/>
    </xf>
    <xf numFmtId="0" fontId="8" fillId="2" borderId="32"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73" xfId="0" applyFont="1" applyFill="1" applyBorder="1" applyAlignment="1">
      <alignment horizontal="center" vertical="center"/>
    </xf>
    <xf numFmtId="0" fontId="12" fillId="2" borderId="41" xfId="0" applyFont="1" applyFill="1" applyBorder="1" applyAlignment="1">
      <alignment horizontal="center" vertical="top"/>
    </xf>
    <xf numFmtId="0" fontId="12" fillId="2" borderId="12" xfId="0" applyFont="1" applyFill="1" applyBorder="1" applyAlignment="1">
      <alignment horizontal="center" vertical="top"/>
    </xf>
    <xf numFmtId="0" fontId="12" fillId="2" borderId="42" xfId="0" applyFont="1" applyFill="1" applyBorder="1" applyAlignment="1">
      <alignment horizontal="center" vertical="top"/>
    </xf>
    <xf numFmtId="0" fontId="13" fillId="2" borderId="8" xfId="0" applyFont="1" applyFill="1" applyBorder="1" applyAlignment="1">
      <alignment horizontal="left" vertical="top"/>
    </xf>
    <xf numFmtId="0" fontId="13" fillId="2" borderId="0" xfId="0" applyFont="1" applyFill="1" applyBorder="1" applyAlignment="1">
      <alignment horizontal="left" vertical="top"/>
    </xf>
    <xf numFmtId="0" fontId="8" fillId="2" borderId="66"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67" xfId="0" applyFont="1" applyFill="1" applyBorder="1" applyAlignment="1">
      <alignment horizontal="center" vertical="center"/>
    </xf>
    <xf numFmtId="0" fontId="8" fillId="2" borderId="49" xfId="0" applyFont="1" applyFill="1" applyBorder="1" applyAlignment="1">
      <alignment horizontal="center" vertical="center"/>
    </xf>
    <xf numFmtId="176" fontId="8" fillId="3" borderId="39" xfId="0" applyNumberFormat="1" applyFont="1" applyFill="1" applyBorder="1" applyAlignment="1" applyProtection="1">
      <alignment horizontal="center" vertical="center"/>
      <protection locked="0"/>
    </xf>
    <xf numFmtId="176" fontId="8" fillId="3" borderId="18" xfId="0" applyNumberFormat="1" applyFont="1" applyFill="1" applyBorder="1" applyAlignment="1" applyProtection="1">
      <alignment horizontal="center" vertical="center"/>
      <protection locked="0"/>
    </xf>
    <xf numFmtId="0" fontId="18" fillId="3" borderId="45" xfId="0" applyFont="1" applyFill="1" applyBorder="1" applyAlignment="1" applyProtection="1">
      <alignment horizontal="left" vertical="center"/>
      <protection locked="0"/>
    </xf>
    <xf numFmtId="0" fontId="18" fillId="3" borderId="44" xfId="0" applyFont="1" applyFill="1" applyBorder="1" applyAlignment="1" applyProtection="1">
      <alignment horizontal="left" vertical="center"/>
      <protection locked="0"/>
    </xf>
    <xf numFmtId="0" fontId="18" fillId="3" borderId="18" xfId="0" applyFont="1" applyFill="1" applyBorder="1" applyAlignment="1" applyProtection="1">
      <alignment horizontal="left" vertical="center"/>
      <protection locked="0"/>
    </xf>
    <xf numFmtId="0" fontId="18" fillId="3" borderId="30" xfId="0" applyFont="1" applyFill="1" applyBorder="1" applyAlignment="1" applyProtection="1">
      <alignment horizontal="left" vertical="center"/>
      <protection locked="0"/>
    </xf>
    <xf numFmtId="0" fontId="8" fillId="3" borderId="57" xfId="0" applyFont="1" applyFill="1" applyBorder="1" applyAlignment="1" applyProtection="1">
      <alignment horizontal="center" vertical="center"/>
      <protection locked="0"/>
    </xf>
    <xf numFmtId="0" fontId="8" fillId="2" borderId="41" xfId="0" applyFont="1" applyFill="1" applyBorder="1" applyAlignment="1">
      <alignment horizontal="center" vertical="center"/>
    </xf>
    <xf numFmtId="0" fontId="8" fillId="2" borderId="58" xfId="0" applyFont="1" applyFill="1" applyBorder="1" applyAlignment="1">
      <alignment horizontal="center" vertical="center"/>
    </xf>
    <xf numFmtId="2" fontId="0" fillId="3" borderId="56" xfId="0" applyNumberFormat="1" applyFill="1" applyBorder="1" applyAlignment="1" applyProtection="1">
      <alignment horizontal="center" vertical="center"/>
      <protection locked="0"/>
    </xf>
    <xf numFmtId="2" fontId="0" fillId="3" borderId="57" xfId="0" applyNumberFormat="1" applyFill="1" applyBorder="1" applyAlignment="1" applyProtection="1">
      <alignment horizontal="center" vertical="center"/>
      <protection locked="0"/>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61" xfId="0" applyFont="1" applyFill="1" applyBorder="1" applyAlignment="1">
      <alignment horizontal="center" vertical="center"/>
    </xf>
    <xf numFmtId="0" fontId="15" fillId="2" borderId="33" xfId="0" applyFont="1" applyFill="1" applyBorder="1" applyAlignment="1">
      <alignment horizontal="center" vertical="center"/>
    </xf>
    <xf numFmtId="0" fontId="8" fillId="3" borderId="54" xfId="0" applyFont="1" applyFill="1" applyBorder="1" applyAlignment="1" applyProtection="1">
      <alignment horizontal="center" vertical="center"/>
      <protection locked="0"/>
    </xf>
    <xf numFmtId="0" fontId="8" fillId="3" borderId="55" xfId="0" applyFont="1" applyFill="1" applyBorder="1" applyAlignment="1" applyProtection="1">
      <alignment horizontal="center" vertical="center"/>
      <protection locked="0"/>
    </xf>
    <xf numFmtId="0" fontId="12" fillId="3" borderId="90" xfId="0" applyFont="1" applyFill="1" applyBorder="1" applyAlignment="1" applyProtection="1">
      <alignment horizontal="left" vertical="center"/>
      <protection locked="0"/>
    </xf>
    <xf numFmtId="0" fontId="12" fillId="3" borderId="90" xfId="0" applyFont="1" applyFill="1" applyBorder="1" applyAlignment="1" applyProtection="1">
      <alignment horizontal="left" vertical="top" wrapText="1"/>
      <protection locked="0"/>
    </xf>
    <xf numFmtId="0" fontId="12" fillId="3" borderId="90" xfId="0" applyFont="1" applyFill="1" applyBorder="1" applyAlignment="1" applyProtection="1">
      <alignment horizontal="left" vertical="top"/>
      <protection locked="0"/>
    </xf>
    <xf numFmtId="0" fontId="8" fillId="2" borderId="26" xfId="0" applyFont="1" applyFill="1" applyBorder="1" applyAlignment="1">
      <alignment horizontal="center" vertical="center"/>
    </xf>
    <xf numFmtId="0" fontId="8" fillId="2" borderId="60" xfId="0" applyFont="1" applyFill="1" applyBorder="1" applyAlignment="1">
      <alignment horizontal="center" vertical="center"/>
    </xf>
    <xf numFmtId="0" fontId="8" fillId="2" borderId="59" xfId="0" applyFont="1" applyFill="1" applyBorder="1" applyAlignment="1">
      <alignment horizontal="center" vertical="center"/>
    </xf>
    <xf numFmtId="0" fontId="8" fillId="3" borderId="38" xfId="0" applyFont="1" applyFill="1" applyBorder="1" applyAlignment="1" applyProtection="1">
      <alignment horizontal="center" vertical="center"/>
      <protection locked="0"/>
    </xf>
    <xf numFmtId="0" fontId="8" fillId="3" borderId="45" xfId="0" applyFont="1" applyFill="1" applyBorder="1" applyAlignment="1" applyProtection="1">
      <alignment horizontal="center" vertical="center"/>
      <protection locked="0"/>
    </xf>
    <xf numFmtId="4" fontId="8" fillId="3" borderId="39" xfId="0" applyNumberFormat="1" applyFont="1" applyFill="1" applyBorder="1" applyAlignment="1" applyProtection="1">
      <alignment horizontal="center" vertical="center"/>
      <protection locked="0"/>
    </xf>
    <xf numFmtId="0" fontId="8" fillId="3" borderId="18" xfId="0" applyFont="1" applyFill="1" applyBorder="1" applyAlignment="1" applyProtection="1">
      <alignment horizontal="center" vertical="center"/>
      <protection locked="0"/>
    </xf>
    <xf numFmtId="0" fontId="8" fillId="2" borderId="30"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14" fillId="2" borderId="39"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0" xfId="0" applyFont="1" applyFill="1" applyBorder="1" applyAlignment="1">
      <alignment horizontal="center" vertical="center"/>
    </xf>
    <xf numFmtId="0" fontId="15" fillId="2" borderId="39"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0" xfId="0" applyFont="1" applyFill="1" applyBorder="1" applyAlignment="1">
      <alignment horizontal="center" vertical="center" wrapText="1"/>
    </xf>
    <xf numFmtId="177" fontId="8" fillId="3" borderId="49" xfId="0" applyNumberFormat="1" applyFont="1" applyFill="1" applyBorder="1" applyAlignment="1" applyProtection="1">
      <alignment horizontal="center" vertical="center" shrinkToFit="1"/>
      <protection locked="0"/>
    </xf>
    <xf numFmtId="177" fontId="8" fillId="3" borderId="50" xfId="0" applyNumberFormat="1" applyFont="1" applyFill="1" applyBorder="1" applyAlignment="1" applyProtection="1">
      <alignment horizontal="center" vertical="center" shrinkToFit="1"/>
      <protection locked="0"/>
    </xf>
    <xf numFmtId="177" fontId="8" fillId="3" borderId="53" xfId="0" applyNumberFormat="1" applyFont="1" applyFill="1" applyBorder="1" applyAlignment="1" applyProtection="1">
      <alignment horizontal="center" vertical="center" shrinkToFit="1"/>
      <protection locked="0"/>
    </xf>
    <xf numFmtId="2" fontId="8" fillId="3" borderId="17" xfId="0" applyNumberFormat="1" applyFont="1" applyFill="1" applyBorder="1" applyAlignment="1" applyProtection="1">
      <alignment horizontal="center" vertical="center"/>
      <protection locked="0"/>
    </xf>
    <xf numFmtId="2" fontId="8" fillId="3" borderId="62" xfId="0" applyNumberFormat="1" applyFont="1" applyFill="1" applyBorder="1" applyAlignment="1" applyProtection="1">
      <alignment horizontal="center" vertical="center"/>
      <protection locked="0"/>
    </xf>
    <xf numFmtId="2" fontId="8" fillId="3" borderId="26" xfId="0" applyNumberFormat="1" applyFont="1" applyFill="1" applyBorder="1" applyAlignment="1" applyProtection="1">
      <alignment horizontal="center" vertical="center"/>
      <protection locked="0"/>
    </xf>
    <xf numFmtId="0" fontId="8" fillId="2" borderId="57"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43" xfId="0" applyFont="1" applyFill="1" applyBorder="1" applyAlignment="1">
      <alignment horizontal="center" vertical="center"/>
    </xf>
    <xf numFmtId="0" fontId="8" fillId="3" borderId="14" xfId="0" applyFont="1" applyFill="1" applyBorder="1" applyAlignment="1" applyProtection="1">
      <alignment horizontal="center" vertical="center" shrinkToFit="1"/>
      <protection locked="0"/>
    </xf>
    <xf numFmtId="0" fontId="8" fillId="3" borderId="4" xfId="0" applyFont="1" applyFill="1" applyBorder="1" applyAlignment="1" applyProtection="1">
      <alignment horizontal="center" vertical="center" shrinkToFit="1"/>
      <protection locked="0"/>
    </xf>
    <xf numFmtId="0" fontId="8" fillId="3" borderId="42"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15" xfId="0" applyFont="1" applyFill="1" applyBorder="1" applyAlignment="1" applyProtection="1">
      <alignment horizontal="center" vertical="center" shrinkToFit="1"/>
      <protection locked="0"/>
    </xf>
    <xf numFmtId="0" fontId="8" fillId="3" borderId="49" xfId="0" applyFont="1" applyFill="1" applyBorder="1" applyAlignment="1" applyProtection="1">
      <alignment horizontal="center" vertical="center" wrapText="1"/>
      <protection locked="0"/>
    </xf>
    <xf numFmtId="0" fontId="8" fillId="3" borderId="50" xfId="0" applyFont="1" applyFill="1" applyBorder="1" applyAlignment="1" applyProtection="1">
      <alignment horizontal="center" vertical="center"/>
      <protection locked="0"/>
    </xf>
    <xf numFmtId="0" fontId="8" fillId="3" borderId="53" xfId="0" applyFont="1" applyFill="1" applyBorder="1" applyAlignment="1" applyProtection="1">
      <alignment horizontal="center" vertical="center"/>
      <protection locked="0"/>
    </xf>
    <xf numFmtId="0" fontId="12" fillId="2" borderId="46" xfId="0" applyFont="1" applyFill="1" applyBorder="1" applyAlignment="1">
      <alignment horizontal="center" vertical="top"/>
    </xf>
    <xf numFmtId="0" fontId="12" fillId="3" borderId="41" xfId="0" applyFont="1" applyFill="1" applyBorder="1" applyAlignment="1" applyProtection="1">
      <alignment horizontal="left" vertical="top" wrapText="1"/>
      <protection locked="0"/>
    </xf>
    <xf numFmtId="0" fontId="12" fillId="3" borderId="13" xfId="0" applyFont="1" applyFill="1" applyBorder="1" applyAlignment="1" applyProtection="1">
      <alignment horizontal="left" vertical="top"/>
      <protection locked="0"/>
    </xf>
    <xf numFmtId="0" fontId="12" fillId="3" borderId="47" xfId="0" applyFont="1" applyFill="1" applyBorder="1" applyAlignment="1" applyProtection="1">
      <alignment horizontal="left" vertical="top"/>
      <protection locked="0"/>
    </xf>
    <xf numFmtId="0" fontId="12" fillId="3" borderId="46" xfId="0" applyFont="1" applyFill="1" applyBorder="1" applyAlignment="1" applyProtection="1">
      <alignment horizontal="left" vertical="top"/>
      <protection locked="0"/>
    </xf>
    <xf numFmtId="0" fontId="12" fillId="3" borderId="8" xfId="0" applyFont="1" applyFill="1" applyBorder="1" applyAlignment="1" applyProtection="1">
      <alignment horizontal="left" vertical="top"/>
      <protection locked="0"/>
    </xf>
    <xf numFmtId="0" fontId="12" fillId="3" borderId="52" xfId="0" applyFont="1" applyFill="1" applyBorder="1" applyAlignment="1" applyProtection="1">
      <alignment horizontal="left" vertical="top"/>
      <protection locked="0"/>
    </xf>
    <xf numFmtId="177" fontId="8" fillId="3" borderId="51" xfId="0" applyNumberFormat="1"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2" borderId="88" xfId="0" applyFont="1" applyFill="1" applyBorder="1" applyAlignment="1" applyProtection="1">
      <alignment horizontal="center" vertical="center"/>
    </xf>
    <xf numFmtId="0" fontId="8" fillId="2" borderId="87" xfId="0" applyFont="1" applyFill="1" applyBorder="1" applyAlignment="1" applyProtection="1">
      <alignment horizontal="center" vertical="center"/>
    </xf>
    <xf numFmtId="0" fontId="8" fillId="2" borderId="37" xfId="0" applyFont="1" applyFill="1" applyBorder="1" applyAlignment="1" applyProtection="1">
      <alignment horizontal="center" vertical="center"/>
    </xf>
    <xf numFmtId="0" fontId="8" fillId="3" borderId="9"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xf>
    <xf numFmtId="0" fontId="8" fillId="2" borderId="30" xfId="0" applyFont="1" applyFill="1" applyBorder="1" applyAlignment="1" applyProtection="1">
      <alignment horizontal="center" vertical="center"/>
    </xf>
    <xf numFmtId="0" fontId="8" fillId="2" borderId="43" xfId="0" applyFont="1" applyFill="1" applyBorder="1" applyAlignment="1" applyProtection="1">
      <alignment horizontal="center" vertical="center"/>
    </xf>
    <xf numFmtId="0" fontId="8" fillId="2" borderId="37"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177" fontId="8" fillId="2" borderId="9" xfId="0" applyNumberFormat="1" applyFont="1" applyFill="1" applyBorder="1" applyAlignment="1" applyProtection="1">
      <alignment horizontal="center" vertical="center" shrinkToFit="1"/>
    </xf>
    <xf numFmtId="177" fontId="8" fillId="2" borderId="18" xfId="0" applyNumberFormat="1" applyFont="1" applyFill="1" applyBorder="1" applyAlignment="1" applyProtection="1">
      <alignment horizontal="center" vertical="center" shrinkToFit="1"/>
    </xf>
    <xf numFmtId="178" fontId="8" fillId="2" borderId="57" xfId="0" applyNumberFormat="1" applyFont="1" applyFill="1" applyBorder="1" applyAlignment="1" applyProtection="1">
      <alignment horizontal="center" vertical="center" shrinkToFit="1"/>
    </xf>
    <xf numFmtId="178" fontId="8" fillId="2" borderId="37" xfId="0" applyNumberFormat="1" applyFont="1" applyFill="1" applyBorder="1" applyAlignment="1" applyProtection="1">
      <alignment horizontal="center" vertical="center" shrinkToFit="1"/>
    </xf>
    <xf numFmtId="0" fontId="8" fillId="2" borderId="28" xfId="0" applyFont="1" applyFill="1" applyBorder="1" applyAlignment="1" applyProtection="1">
      <alignment horizontal="center" vertical="center"/>
    </xf>
    <xf numFmtId="0" fontId="14" fillId="2" borderId="23" xfId="0" applyFont="1" applyFill="1" applyBorder="1" applyAlignment="1" applyProtection="1">
      <alignment horizontal="center" vertical="center" wrapText="1"/>
    </xf>
    <xf numFmtId="0" fontId="14" fillId="2" borderId="18" xfId="0" applyFont="1" applyFill="1" applyBorder="1" applyAlignment="1" applyProtection="1">
      <alignment horizontal="center" vertical="center" wrapText="1"/>
    </xf>
    <xf numFmtId="0" fontId="14" fillId="2" borderId="10" xfId="0" applyFont="1" applyFill="1" applyBorder="1" applyAlignment="1" applyProtection="1">
      <alignment horizontal="center" vertical="center" wrapText="1"/>
    </xf>
    <xf numFmtId="2" fontId="8" fillId="3" borderId="37" xfId="0" applyNumberFormat="1"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xf>
    <xf numFmtId="0" fontId="14" fillId="2" borderId="9" xfId="0" applyFont="1" applyFill="1" applyBorder="1" applyAlignment="1" applyProtection="1">
      <alignment horizontal="center" vertical="center" wrapText="1"/>
    </xf>
    <xf numFmtId="0" fontId="14" fillId="2" borderId="30" xfId="0" applyFont="1" applyFill="1" applyBorder="1" applyAlignment="1" applyProtection="1">
      <alignment horizontal="center" vertical="center" wrapText="1"/>
    </xf>
    <xf numFmtId="0" fontId="8" fillId="2" borderId="78" xfId="0" applyFont="1" applyFill="1" applyBorder="1" applyAlignment="1" applyProtection="1">
      <alignment horizontal="center" vertical="center"/>
    </xf>
    <xf numFmtId="0" fontId="8" fillId="3" borderId="23" xfId="0" applyFont="1" applyFill="1" applyBorder="1" applyAlignment="1" applyProtection="1">
      <alignment horizontal="center" vertical="center"/>
      <protection locked="0"/>
    </xf>
    <xf numFmtId="2" fontId="8" fillId="3" borderId="57" xfId="0" applyNumberFormat="1" applyFont="1" applyFill="1" applyBorder="1" applyAlignment="1" applyProtection="1">
      <alignment horizontal="center" vertical="center"/>
      <protection locked="0"/>
    </xf>
    <xf numFmtId="0" fontId="8" fillId="2" borderId="86" xfId="0" applyFont="1" applyFill="1" applyBorder="1" applyAlignment="1" applyProtection="1">
      <alignment horizontal="center" vertical="center"/>
    </xf>
    <xf numFmtId="0" fontId="15" fillId="2" borderId="1" xfId="0" applyFont="1" applyFill="1" applyBorder="1" applyAlignment="1" applyProtection="1">
      <alignment horizontal="center" vertical="center" textRotation="255"/>
    </xf>
    <xf numFmtId="0" fontId="15" fillId="2" borderId="2" xfId="0" applyFont="1" applyFill="1" applyBorder="1" applyAlignment="1" applyProtection="1">
      <alignment horizontal="center" vertical="center" textRotation="255"/>
    </xf>
    <xf numFmtId="0" fontId="15" fillId="2" borderId="48" xfId="0" applyFont="1" applyFill="1" applyBorder="1" applyAlignment="1" applyProtection="1">
      <alignment horizontal="center" vertical="center" textRotation="255"/>
    </xf>
    <xf numFmtId="0" fontId="15" fillId="2" borderId="16" xfId="0" applyFont="1" applyFill="1" applyBorder="1" applyAlignment="1" applyProtection="1">
      <alignment horizontal="center" vertical="center" textRotation="255"/>
    </xf>
    <xf numFmtId="0" fontId="14" fillId="2" borderId="2" xfId="0" applyFont="1" applyFill="1" applyBorder="1" applyAlignment="1" applyProtection="1">
      <alignment horizontal="center" vertical="center" wrapText="1"/>
    </xf>
    <xf numFmtId="0" fontId="14" fillId="2" borderId="59"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4" fillId="2" borderId="21" xfId="0" applyFont="1" applyFill="1" applyBorder="1" applyAlignment="1" applyProtection="1">
      <alignment horizontal="center" vertical="center" wrapText="1"/>
    </xf>
    <xf numFmtId="0" fontId="14" fillId="2" borderId="40" xfId="0" applyFont="1" applyFill="1" applyBorder="1" applyAlignment="1" applyProtection="1">
      <alignment horizontal="center" vertical="center" wrapText="1"/>
    </xf>
    <xf numFmtId="0" fontId="14" fillId="2" borderId="42" xfId="0" applyFont="1" applyFill="1" applyBorder="1" applyAlignment="1" applyProtection="1">
      <alignment horizontal="center" vertical="center" wrapText="1"/>
    </xf>
    <xf numFmtId="2" fontId="14" fillId="2" borderId="13" xfId="0" applyNumberFormat="1" applyFont="1" applyFill="1" applyBorder="1" applyAlignment="1" applyProtection="1">
      <alignment horizontal="center" vertical="center" wrapText="1"/>
    </xf>
    <xf numFmtId="2" fontId="14" fillId="2" borderId="47" xfId="0" applyNumberFormat="1" applyFont="1" applyFill="1" applyBorder="1" applyAlignment="1" applyProtection="1">
      <alignment horizontal="center" vertical="center" wrapText="1"/>
    </xf>
    <xf numFmtId="2" fontId="14" fillId="2" borderId="16" xfId="0" applyNumberFormat="1" applyFont="1" applyFill="1" applyBorder="1" applyAlignment="1" applyProtection="1">
      <alignment horizontal="center" vertical="center" wrapText="1"/>
    </xf>
    <xf numFmtId="2" fontId="14" fillId="2" borderId="21" xfId="0" applyNumberFormat="1"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13" xfId="0" applyFont="1" applyFill="1" applyBorder="1" applyAlignment="1" applyProtection="1">
      <alignment horizontal="center" vertical="center" wrapText="1"/>
    </xf>
    <xf numFmtId="0" fontId="14" fillId="2" borderId="47" xfId="0" applyFont="1" applyFill="1" applyBorder="1" applyAlignment="1" applyProtection="1">
      <alignment horizontal="center" vertical="center" wrapText="1"/>
    </xf>
    <xf numFmtId="178" fontId="14" fillId="2" borderId="41" xfId="0" applyNumberFormat="1" applyFont="1" applyFill="1" applyBorder="1" applyAlignment="1" applyProtection="1">
      <alignment horizontal="center" vertical="center" wrapText="1"/>
    </xf>
    <xf numFmtId="178" fontId="14" fillId="2" borderId="13" xfId="0" applyNumberFormat="1" applyFont="1" applyFill="1" applyBorder="1" applyAlignment="1" applyProtection="1">
      <alignment horizontal="center" vertical="center" wrapText="1"/>
    </xf>
    <xf numFmtId="178" fontId="14" fillId="2" borderId="42" xfId="0" applyNumberFormat="1" applyFont="1" applyFill="1" applyBorder="1" applyAlignment="1" applyProtection="1">
      <alignment horizontal="center" vertical="center" wrapText="1"/>
    </xf>
    <xf numFmtId="178" fontId="14" fillId="2" borderId="16" xfId="0" applyNumberFormat="1" applyFont="1" applyFill="1" applyBorder="1" applyAlignment="1" applyProtection="1">
      <alignment horizontal="center" vertical="center" wrapText="1"/>
    </xf>
    <xf numFmtId="0" fontId="14" fillId="2" borderId="22" xfId="0" applyFont="1" applyFill="1" applyBorder="1" applyAlignment="1" applyProtection="1">
      <alignment horizontal="center" vertical="center" wrapText="1"/>
    </xf>
    <xf numFmtId="0" fontId="14" fillId="2" borderId="45" xfId="0" applyFont="1" applyFill="1" applyBorder="1" applyAlignment="1" applyProtection="1">
      <alignment horizontal="center" vertical="center" wrapText="1"/>
    </xf>
    <xf numFmtId="0" fontId="14" fillId="2" borderId="44"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protection locked="0"/>
    </xf>
    <xf numFmtId="0" fontId="15" fillId="3" borderId="18" xfId="0" applyFont="1" applyFill="1" applyBorder="1" applyAlignment="1" applyProtection="1">
      <alignment horizontal="center" vertical="center" wrapText="1"/>
      <protection locked="0"/>
    </xf>
    <xf numFmtId="0" fontId="15" fillId="2" borderId="0"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4" fillId="2" borderId="12" xfId="0" applyFont="1" applyFill="1" applyBorder="1" applyAlignment="1" applyProtection="1">
      <alignment horizontal="center" vertical="center" wrapText="1"/>
    </xf>
    <xf numFmtId="0" fontId="14" fillId="2" borderId="24"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wrapText="1"/>
    </xf>
    <xf numFmtId="0" fontId="15" fillId="2" borderId="2"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8" xfId="0" applyFont="1" applyFill="1" applyBorder="1" applyAlignment="1" applyProtection="1">
      <alignment horizontal="center" vertical="center"/>
    </xf>
    <xf numFmtId="177" fontId="8" fillId="2" borderId="1" xfId="0" applyNumberFormat="1" applyFont="1" applyFill="1" applyBorder="1" applyAlignment="1" applyProtection="1">
      <alignment horizontal="center" vertical="center"/>
    </xf>
    <xf numFmtId="177" fontId="8" fillId="2" borderId="2" xfId="0" applyNumberFormat="1" applyFont="1" applyFill="1" applyBorder="1" applyAlignment="1" applyProtection="1">
      <alignment horizontal="center" vertical="center"/>
    </xf>
    <xf numFmtId="177" fontId="8" fillId="2" borderId="7" xfId="0" applyNumberFormat="1" applyFont="1" applyFill="1" applyBorder="1" applyAlignment="1" applyProtection="1">
      <alignment horizontal="center" vertical="center"/>
    </xf>
    <xf numFmtId="177" fontId="8" fillId="2" borderId="8" xfId="0" applyNumberFormat="1"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14" fillId="2" borderId="40" xfId="0" applyFont="1" applyFill="1" applyBorder="1" applyAlignment="1" applyProtection="1">
      <alignment horizontal="center" vertical="center"/>
    </xf>
    <xf numFmtId="0" fontId="14" fillId="2" borderId="2" xfId="0" applyFont="1" applyFill="1" applyBorder="1" applyAlignment="1" applyProtection="1">
      <alignment horizontal="center" vertical="center"/>
    </xf>
    <xf numFmtId="0" fontId="14" fillId="2" borderId="3" xfId="0" applyFont="1" applyFill="1" applyBorder="1" applyAlignment="1" applyProtection="1">
      <alignment horizontal="center" vertical="center"/>
    </xf>
    <xf numFmtId="0" fontId="14" fillId="2" borderId="12" xfId="0" applyFont="1" applyFill="1" applyBorder="1" applyAlignment="1" applyProtection="1">
      <alignment horizontal="center" vertical="center"/>
    </xf>
    <xf numFmtId="0" fontId="14" fillId="2" borderId="0"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0" fontId="8" fillId="2" borderId="18"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wrapText="1"/>
    </xf>
    <xf numFmtId="181" fontId="8" fillId="3" borderId="9" xfId="0" applyNumberFormat="1" applyFont="1" applyFill="1" applyBorder="1" applyAlignment="1" applyProtection="1">
      <alignment horizontal="center" vertical="center" shrinkToFit="1"/>
      <protection locked="0"/>
    </xf>
    <xf numFmtId="181" fontId="8" fillId="3" borderId="18" xfId="0" applyNumberFormat="1" applyFont="1" applyFill="1" applyBorder="1" applyAlignment="1" applyProtection="1">
      <alignment horizontal="center" vertical="center" shrinkToFit="1"/>
      <protection locked="0"/>
    </xf>
    <xf numFmtId="181" fontId="8" fillId="3" borderId="10" xfId="0" applyNumberFormat="1" applyFont="1" applyFill="1" applyBorder="1" applyAlignment="1" applyProtection="1">
      <alignment horizontal="center" vertical="center" shrinkToFit="1"/>
      <protection locked="0"/>
    </xf>
    <xf numFmtId="178" fontId="8" fillId="2" borderId="19" xfId="0" applyNumberFormat="1" applyFont="1" applyFill="1" applyBorder="1" applyAlignment="1" applyProtection="1">
      <alignment horizontal="center" vertical="center" shrinkToFit="1"/>
    </xf>
    <xf numFmtId="178" fontId="8" fillId="2" borderId="75" xfId="0" applyNumberFormat="1" applyFont="1" applyFill="1" applyBorder="1" applyAlignment="1" applyProtection="1">
      <alignment horizontal="center" vertical="center" shrinkToFit="1"/>
    </xf>
    <xf numFmtId="0" fontId="8" fillId="2" borderId="23" xfId="0" applyFont="1" applyFill="1" applyBorder="1" applyAlignment="1" applyProtection="1">
      <alignment horizontal="center" vertical="center"/>
    </xf>
    <xf numFmtId="0" fontId="8" fillId="2" borderId="89" xfId="0" applyFont="1" applyFill="1" applyBorder="1" applyAlignment="1" applyProtection="1">
      <alignment horizontal="center" vertical="center"/>
    </xf>
    <xf numFmtId="2" fontId="8" fillId="2" borderId="75" xfId="0" applyNumberFormat="1" applyFont="1" applyFill="1" applyBorder="1" applyAlignment="1" applyProtection="1">
      <alignment horizontal="center" vertical="center"/>
    </xf>
    <xf numFmtId="2" fontId="8" fillId="2" borderId="11" xfId="0" applyNumberFormat="1" applyFont="1" applyFill="1" applyBorder="1" applyAlignment="1" applyProtection="1">
      <alignment horizontal="center" vertical="center"/>
    </xf>
    <xf numFmtId="0" fontId="16" fillId="2" borderId="0" xfId="0" applyFont="1" applyFill="1" applyBorder="1" applyAlignment="1" applyProtection="1">
      <alignment horizontal="left" vertical="center"/>
    </xf>
    <xf numFmtId="178" fontId="8" fillId="3" borderId="9" xfId="0" applyNumberFormat="1" applyFont="1" applyFill="1" applyBorder="1" applyAlignment="1" applyProtection="1">
      <alignment horizontal="center" vertical="center" shrinkToFit="1"/>
      <protection locked="0"/>
    </xf>
    <xf numFmtId="178" fontId="8" fillId="3" borderId="18" xfId="0" applyNumberFormat="1"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xf>
    <xf numFmtId="178" fontId="8" fillId="2" borderId="9" xfId="0" applyNumberFormat="1" applyFont="1" applyFill="1" applyBorder="1" applyAlignment="1" applyProtection="1">
      <alignment horizontal="center" vertical="center"/>
    </xf>
    <xf numFmtId="178" fontId="8" fillId="2" borderId="18" xfId="0" applyNumberFormat="1" applyFont="1" applyFill="1" applyBorder="1" applyAlignment="1" applyProtection="1">
      <alignment horizontal="center" vertical="center"/>
    </xf>
    <xf numFmtId="2" fontId="8" fillId="2" borderId="0" xfId="0" applyNumberFormat="1" applyFont="1" applyFill="1" applyBorder="1" applyAlignment="1" applyProtection="1">
      <alignment horizontal="center" vertical="center"/>
    </xf>
    <xf numFmtId="179" fontId="8" fillId="3" borderId="9" xfId="0" applyNumberFormat="1" applyFont="1" applyFill="1" applyBorder="1" applyAlignment="1" applyProtection="1">
      <alignment horizontal="center" vertical="center" shrinkToFit="1"/>
      <protection locked="0"/>
    </xf>
    <xf numFmtId="179" fontId="8" fillId="3" borderId="18" xfId="0" applyNumberFormat="1" applyFont="1" applyFill="1" applyBorder="1" applyAlignment="1" applyProtection="1">
      <alignment horizontal="center" vertical="center" shrinkToFit="1"/>
      <protection locked="0"/>
    </xf>
    <xf numFmtId="179" fontId="8" fillId="3" borderId="10" xfId="0" applyNumberFormat="1" applyFont="1" applyFill="1" applyBorder="1" applyAlignment="1" applyProtection="1">
      <alignment horizontal="center" vertical="center" shrinkToFit="1"/>
      <protection locked="0"/>
    </xf>
    <xf numFmtId="0" fontId="14" fillId="2" borderId="0" xfId="0" applyFont="1" applyFill="1" applyBorder="1" applyAlignment="1" applyProtection="1">
      <alignment horizontal="center" wrapText="1"/>
    </xf>
    <xf numFmtId="0" fontId="14" fillId="2" borderId="8" xfId="0" applyFont="1" applyFill="1" applyBorder="1" applyAlignment="1" applyProtection="1">
      <alignment horizontal="center" wrapText="1"/>
    </xf>
    <xf numFmtId="2" fontId="8" fillId="2" borderId="18" xfId="0" applyNumberFormat="1" applyFont="1" applyFill="1" applyBorder="1" applyAlignment="1" applyProtection="1">
      <alignment horizontal="center" vertical="center"/>
    </xf>
    <xf numFmtId="2" fontId="8" fillId="2" borderId="10" xfId="0" applyNumberFormat="1" applyFont="1" applyFill="1" applyBorder="1" applyAlignment="1" applyProtection="1">
      <alignment horizontal="center" vertical="center"/>
    </xf>
    <xf numFmtId="0" fontId="8" fillId="2" borderId="75"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14" fillId="2" borderId="13" xfId="0" applyFont="1" applyFill="1" applyBorder="1" applyAlignment="1" applyProtection="1">
      <alignment horizontal="center" vertical="center" textRotation="255" wrapText="1"/>
    </xf>
    <xf numFmtId="0" fontId="14" fillId="2" borderId="47" xfId="0" applyFont="1" applyFill="1" applyBorder="1" applyAlignment="1" applyProtection="1">
      <alignment horizontal="center" vertical="center" textRotation="255" wrapText="1"/>
    </xf>
    <xf numFmtId="0" fontId="14" fillId="2" borderId="0" xfId="0" applyFont="1" applyFill="1" applyBorder="1" applyAlignment="1" applyProtection="1">
      <alignment horizontal="center" vertical="center" textRotation="255" wrapText="1"/>
    </xf>
    <xf numFmtId="0" fontId="14" fillId="2" borderId="24" xfId="0" applyFont="1" applyFill="1" applyBorder="1" applyAlignment="1" applyProtection="1">
      <alignment horizontal="center" vertical="center" textRotation="255" wrapText="1"/>
    </xf>
    <xf numFmtId="0" fontId="8" fillId="2" borderId="0" xfId="0" applyFont="1" applyFill="1" applyBorder="1" applyAlignment="1" applyProtection="1">
      <alignment horizontal="center" vertical="center" textRotation="255" wrapText="1"/>
    </xf>
    <xf numFmtId="0" fontId="14" fillId="2" borderId="16" xfId="0" applyFont="1" applyFill="1" applyBorder="1" applyAlignment="1" applyProtection="1">
      <alignment horizontal="center" vertical="center" textRotation="255" wrapText="1"/>
    </xf>
    <xf numFmtId="0" fontId="14" fillId="2" borderId="21" xfId="0" applyFont="1" applyFill="1" applyBorder="1" applyAlignment="1" applyProtection="1">
      <alignment horizontal="center" vertical="center" textRotation="255" wrapText="1"/>
    </xf>
    <xf numFmtId="0" fontId="15" fillId="2" borderId="1"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5" fillId="2" borderId="7"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5" xfId="0" applyFont="1" applyFill="1" applyBorder="1" applyAlignment="1" applyProtection="1">
      <alignment horizontal="center" vertical="center" wrapText="1"/>
    </xf>
    <xf numFmtId="178" fontId="0" fillId="2" borderId="9" xfId="0" applyNumberFormat="1" applyFont="1" applyFill="1" applyBorder="1" applyAlignment="1" applyProtection="1">
      <alignment horizontal="center" vertical="center" shrinkToFit="1"/>
    </xf>
    <xf numFmtId="178" fontId="0" fillId="2" borderId="18" xfId="0" applyNumberFormat="1" applyFont="1" applyFill="1" applyBorder="1" applyAlignment="1" applyProtection="1">
      <alignment horizontal="center" vertical="center" shrinkToFit="1"/>
    </xf>
    <xf numFmtId="178" fontId="0" fillId="2" borderId="18" xfId="0" applyNumberFormat="1" applyFill="1" applyBorder="1" applyAlignment="1" applyProtection="1">
      <alignment horizontal="center" vertical="center" shrinkToFit="1"/>
    </xf>
    <xf numFmtId="2" fontId="21" fillId="2" borderId="18" xfId="0" applyNumberFormat="1" applyFont="1" applyFill="1" applyBorder="1" applyAlignment="1" applyProtection="1">
      <alignment horizontal="center" vertical="center"/>
      <protection locked="0"/>
    </xf>
    <xf numFmtId="2" fontId="21" fillId="2" borderId="10" xfId="0" applyNumberFormat="1" applyFont="1" applyFill="1" applyBorder="1" applyAlignment="1" applyProtection="1">
      <alignment horizontal="center" vertical="center"/>
      <protection locked="0"/>
    </xf>
    <xf numFmtId="2" fontId="8" fillId="2" borderId="12" xfId="0" applyNumberFormat="1" applyFont="1" applyFill="1" applyBorder="1" applyAlignment="1" applyProtection="1">
      <alignment horizontal="center" vertical="center"/>
      <protection locked="0"/>
    </xf>
    <xf numFmtId="2" fontId="8" fillId="2" borderId="0" xfId="0" applyNumberFormat="1" applyFont="1" applyFill="1" applyBorder="1" applyAlignment="1" applyProtection="1">
      <alignment horizontal="center" vertical="center"/>
      <protection locked="0"/>
    </xf>
    <xf numFmtId="2" fontId="0" fillId="3" borderId="9" xfId="0" applyNumberFormat="1" applyFill="1" applyBorder="1" applyAlignment="1" applyProtection="1">
      <alignment horizontal="center" vertical="center" shrinkToFit="1"/>
      <protection locked="0"/>
    </xf>
    <xf numFmtId="2" fontId="0" fillId="3" borderId="18" xfId="0" applyNumberFormat="1" applyFill="1" applyBorder="1" applyAlignment="1" applyProtection="1">
      <alignment horizontal="center" vertical="center" shrinkToFit="1"/>
      <protection locked="0"/>
    </xf>
    <xf numFmtId="2" fontId="21" fillId="2" borderId="18" xfId="0" applyNumberFormat="1" applyFont="1" applyFill="1" applyBorder="1" applyAlignment="1" applyProtection="1">
      <alignment horizontal="left" vertical="center"/>
      <protection locked="0"/>
    </xf>
    <xf numFmtId="2" fontId="21" fillId="2" borderId="10" xfId="0" applyNumberFormat="1" applyFont="1" applyFill="1" applyBorder="1" applyAlignment="1" applyProtection="1">
      <alignment horizontal="left" vertical="center"/>
      <protection locked="0"/>
    </xf>
    <xf numFmtId="2" fontId="0" fillId="2" borderId="12" xfId="0" applyNumberFormat="1" applyFill="1" applyBorder="1" applyAlignment="1" applyProtection="1">
      <alignment horizontal="center" vertical="center"/>
      <protection locked="0"/>
    </xf>
    <xf numFmtId="2" fontId="0" fillId="2" borderId="0" xfId="0" applyNumberFormat="1" applyFill="1" applyBorder="1" applyAlignment="1" applyProtection="1">
      <alignment horizontal="center" vertical="center"/>
      <protection locked="0"/>
    </xf>
    <xf numFmtId="178" fontId="0" fillId="2" borderId="0" xfId="0" applyNumberFormat="1" applyFill="1" applyBorder="1" applyAlignment="1" applyProtection="1">
      <alignment horizontal="center" vertical="center"/>
    </xf>
    <xf numFmtId="2" fontId="21" fillId="2" borderId="0" xfId="0" applyNumberFormat="1" applyFont="1" applyFill="1" applyBorder="1" applyAlignment="1" applyProtection="1">
      <alignment horizontal="left" vertical="center"/>
      <protection locked="0"/>
    </xf>
    <xf numFmtId="2" fontId="0" fillId="3" borderId="8" xfId="0" applyNumberFormat="1" applyFill="1" applyBorder="1" applyAlignment="1" applyProtection="1">
      <alignment horizontal="center" vertical="center"/>
      <protection locked="0"/>
    </xf>
    <xf numFmtId="0" fontId="14" fillId="2" borderId="13" xfId="0" applyFont="1" applyFill="1" applyBorder="1" applyAlignment="1" applyProtection="1">
      <alignment horizontal="center" wrapText="1"/>
    </xf>
    <xf numFmtId="178" fontId="14" fillId="2" borderId="9" xfId="0" applyNumberFormat="1" applyFont="1" applyFill="1" applyBorder="1" applyAlignment="1" applyProtection="1">
      <alignment horizontal="center" vertical="center" shrinkToFit="1"/>
    </xf>
    <xf numFmtId="178" fontId="14" fillId="2" borderId="18" xfId="0" applyNumberFormat="1" applyFont="1" applyFill="1" applyBorder="1" applyAlignment="1" applyProtection="1">
      <alignment horizontal="center" vertical="center" shrinkToFit="1"/>
    </xf>
    <xf numFmtId="179" fontId="8" fillId="2" borderId="9" xfId="0" applyNumberFormat="1" applyFont="1" applyFill="1" applyBorder="1" applyAlignment="1" applyProtection="1">
      <alignment horizontal="center" vertical="center"/>
    </xf>
    <xf numFmtId="179" fontId="8" fillId="2" borderId="18" xfId="0" applyNumberFormat="1" applyFont="1" applyFill="1" applyBorder="1" applyAlignment="1" applyProtection="1">
      <alignment horizontal="center" vertical="center"/>
    </xf>
    <xf numFmtId="179" fontId="8" fillId="2" borderId="10" xfId="0" applyNumberFormat="1" applyFont="1" applyFill="1" applyBorder="1" applyAlignment="1" applyProtection="1">
      <alignment horizontal="center" vertical="center"/>
    </xf>
    <xf numFmtId="0" fontId="14" fillId="2" borderId="1" xfId="0" applyFont="1" applyFill="1" applyBorder="1" applyAlignment="1" applyProtection="1">
      <alignment horizontal="center" vertical="center" textRotation="255" wrapText="1"/>
    </xf>
    <xf numFmtId="0" fontId="14" fillId="2" borderId="3" xfId="0" applyFont="1" applyFill="1" applyBorder="1" applyAlignment="1" applyProtection="1">
      <alignment horizontal="center" vertical="center" textRotation="255" wrapText="1"/>
    </xf>
    <xf numFmtId="0" fontId="14" fillId="2" borderId="6" xfId="0" applyFont="1" applyFill="1" applyBorder="1" applyAlignment="1" applyProtection="1">
      <alignment horizontal="center" vertical="center" textRotation="255" wrapText="1"/>
    </xf>
    <xf numFmtId="0" fontId="14" fillId="2" borderId="4" xfId="0" applyFont="1" applyFill="1" applyBorder="1" applyAlignment="1" applyProtection="1">
      <alignment horizontal="center" vertical="center" textRotation="255" wrapText="1"/>
    </xf>
    <xf numFmtId="0" fontId="8" fillId="2" borderId="6" xfId="0" applyFont="1" applyFill="1" applyBorder="1" applyAlignment="1" applyProtection="1">
      <alignment horizontal="center" vertical="center" textRotation="255" wrapText="1"/>
    </xf>
    <xf numFmtId="0" fontId="14" fillId="2" borderId="7" xfId="0" applyFont="1" applyFill="1" applyBorder="1" applyAlignment="1" applyProtection="1">
      <alignment horizontal="center" vertical="center" textRotation="255" wrapText="1"/>
    </xf>
    <xf numFmtId="0" fontId="14" fillId="2" borderId="8" xfId="0" applyFont="1" applyFill="1" applyBorder="1" applyAlignment="1" applyProtection="1">
      <alignment horizontal="center" vertical="center" textRotation="255" wrapText="1"/>
    </xf>
    <xf numFmtId="0" fontId="14" fillId="2" borderId="6" xfId="0" applyFont="1" applyFill="1" applyBorder="1" applyAlignment="1" applyProtection="1">
      <alignment horizontal="center" vertical="center" wrapText="1"/>
    </xf>
    <xf numFmtId="0" fontId="14" fillId="2" borderId="4" xfId="0" applyFont="1" applyFill="1" applyBorder="1" applyAlignment="1" applyProtection="1">
      <alignment horizontal="center" vertical="center" wrapText="1"/>
    </xf>
    <xf numFmtId="0" fontId="16" fillId="2" borderId="2"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178" fontId="8" fillId="2" borderId="10" xfId="0" applyNumberFormat="1" applyFont="1" applyFill="1" applyBorder="1" applyAlignment="1" applyProtection="1">
      <alignment horizontal="center" vertical="center"/>
    </xf>
    <xf numFmtId="0" fontId="14" fillId="2" borderId="0" xfId="0" applyFont="1" applyFill="1" applyBorder="1" applyAlignment="1" applyProtection="1">
      <alignment horizontal="left" vertical="center"/>
    </xf>
    <xf numFmtId="0" fontId="14" fillId="2" borderId="3" xfId="0" applyFont="1" applyFill="1" applyBorder="1" applyAlignment="1" applyProtection="1">
      <alignment horizontal="center" vertical="center" textRotation="255"/>
    </xf>
    <xf numFmtId="0" fontId="14" fillId="2" borderId="6" xfId="0" applyFont="1" applyFill="1" applyBorder="1" applyAlignment="1" applyProtection="1">
      <alignment horizontal="center" vertical="center" textRotation="255"/>
    </xf>
    <xf numFmtId="0" fontId="14" fillId="2" borderId="4" xfId="0" applyFont="1" applyFill="1" applyBorder="1" applyAlignment="1" applyProtection="1">
      <alignment horizontal="center" vertical="center" textRotation="255"/>
    </xf>
    <xf numFmtId="0" fontId="14" fillId="2" borderId="7" xfId="0" applyFont="1" applyFill="1" applyBorder="1" applyAlignment="1" applyProtection="1">
      <alignment horizontal="center" vertical="center" textRotation="255"/>
    </xf>
    <xf numFmtId="0" fontId="14" fillId="2" borderId="5" xfId="0" applyFont="1" applyFill="1" applyBorder="1" applyAlignment="1" applyProtection="1">
      <alignment horizontal="center" vertical="center" textRotation="255"/>
    </xf>
    <xf numFmtId="178" fontId="14" fillId="2" borderId="41" xfId="0" applyNumberFormat="1" applyFont="1" applyFill="1" applyBorder="1" applyAlignment="1" applyProtection="1">
      <alignment horizontal="center" vertical="center" shrinkToFit="1"/>
    </xf>
    <xf numFmtId="178" fontId="14" fillId="2" borderId="13" xfId="0" applyNumberFormat="1" applyFont="1" applyFill="1" applyBorder="1" applyAlignment="1" applyProtection="1">
      <alignment horizontal="center" vertical="center" shrinkToFit="1"/>
    </xf>
    <xf numFmtId="178" fontId="14" fillId="2" borderId="42" xfId="0" applyNumberFormat="1" applyFont="1" applyFill="1" applyBorder="1" applyAlignment="1" applyProtection="1">
      <alignment horizontal="center" vertical="center" shrinkToFit="1"/>
    </xf>
    <xf numFmtId="178" fontId="14" fillId="2" borderId="16" xfId="0" applyNumberFormat="1" applyFont="1" applyFill="1" applyBorder="1" applyAlignment="1" applyProtection="1">
      <alignment horizontal="center" vertical="center" shrinkToFit="1"/>
    </xf>
    <xf numFmtId="178" fontId="23" fillId="2" borderId="41" xfId="0" applyNumberFormat="1" applyFont="1" applyFill="1" applyBorder="1" applyAlignment="1" applyProtection="1">
      <alignment horizontal="center" vertical="center" wrapText="1"/>
    </xf>
    <xf numFmtId="178" fontId="23" fillId="2" borderId="13" xfId="0" applyNumberFormat="1" applyFont="1" applyFill="1" applyBorder="1" applyAlignment="1" applyProtection="1">
      <alignment horizontal="center" vertical="center" wrapText="1"/>
    </xf>
    <xf numFmtId="178" fontId="23" fillId="2" borderId="42" xfId="0" applyNumberFormat="1" applyFont="1" applyFill="1" applyBorder="1" applyAlignment="1" applyProtection="1">
      <alignment horizontal="center" vertical="center" wrapText="1"/>
    </xf>
    <xf numFmtId="178" fontId="23" fillId="2" borderId="16" xfId="0" applyNumberFormat="1" applyFont="1" applyFill="1" applyBorder="1" applyAlignment="1" applyProtection="1">
      <alignment horizontal="center" vertical="center" wrapText="1"/>
    </xf>
    <xf numFmtId="0" fontId="14" fillId="0" borderId="6" xfId="0" applyFont="1" applyFill="1" applyBorder="1" applyAlignment="1">
      <alignment horizontal="left" vertical="top" wrapText="1"/>
    </xf>
    <xf numFmtId="0" fontId="14" fillId="0" borderId="0" xfId="0" applyFont="1" applyFill="1" applyBorder="1" applyAlignment="1">
      <alignment horizontal="left" vertical="top" wrapText="1"/>
    </xf>
    <xf numFmtId="0" fontId="16" fillId="2" borderId="6" xfId="0" applyFont="1" applyFill="1" applyBorder="1" applyAlignment="1" applyProtection="1">
      <alignment horizontal="center" vertical="center" wrapText="1"/>
    </xf>
    <xf numFmtId="0" fontId="8" fillId="2" borderId="12" xfId="0" applyFont="1" applyFill="1" applyBorder="1" applyAlignment="1" applyProtection="1">
      <alignment horizontal="center" vertical="center" wrapText="1"/>
    </xf>
    <xf numFmtId="0" fontId="14" fillId="0" borderId="18"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2" fillId="2" borderId="6" xfId="0" applyFont="1" applyFill="1" applyBorder="1" applyAlignment="1">
      <alignment horizontal="left" vertical="center" wrapText="1"/>
    </xf>
    <xf numFmtId="0" fontId="14" fillId="2" borderId="0" xfId="0" applyFont="1" applyFill="1" applyBorder="1" applyAlignment="1">
      <alignment horizontal="left" vertical="center"/>
    </xf>
    <xf numFmtId="0" fontId="14" fillId="2" borderId="6" xfId="0" applyFont="1" applyFill="1" applyBorder="1" applyAlignment="1">
      <alignment horizontal="left" vertical="center"/>
    </xf>
    <xf numFmtId="2" fontId="8" fillId="0" borderId="0" xfId="0" applyNumberFormat="1" applyFont="1" applyFill="1" applyBorder="1" applyAlignment="1">
      <alignment horizontal="center" vertical="center"/>
    </xf>
    <xf numFmtId="0" fontId="22" fillId="0" borderId="6" xfId="0" applyFont="1" applyFill="1" applyBorder="1" applyAlignment="1">
      <alignment horizontal="left" vertical="center" wrapText="1"/>
    </xf>
    <xf numFmtId="0" fontId="22" fillId="0" borderId="0" xfId="0" applyFont="1" applyFill="1" applyBorder="1" applyAlignment="1">
      <alignment horizontal="left" vertical="center"/>
    </xf>
    <xf numFmtId="0" fontId="22" fillId="0" borderId="6" xfId="0" applyFont="1" applyFill="1" applyBorder="1" applyAlignment="1">
      <alignment horizontal="left" vertical="center"/>
    </xf>
    <xf numFmtId="177" fontId="8" fillId="2" borderId="9" xfId="0" applyNumberFormat="1" applyFont="1" applyFill="1" applyBorder="1" applyAlignment="1">
      <alignment horizontal="center" vertical="center"/>
    </xf>
    <xf numFmtId="177" fontId="8" fillId="2" borderId="18" xfId="0" applyNumberFormat="1" applyFont="1" applyFill="1" applyBorder="1" applyAlignment="1">
      <alignment horizontal="center" vertical="center"/>
    </xf>
    <xf numFmtId="177" fontId="8" fillId="2" borderId="10" xfId="0" applyNumberFormat="1" applyFont="1" applyFill="1" applyBorder="1" applyAlignment="1">
      <alignment horizontal="center" vertical="center"/>
    </xf>
    <xf numFmtId="182" fontId="8" fillId="2" borderId="9" xfId="0" applyNumberFormat="1" applyFont="1" applyFill="1" applyBorder="1" applyAlignment="1">
      <alignment horizontal="center" vertical="center"/>
    </xf>
    <xf numFmtId="182" fontId="8" fillId="2" borderId="18" xfId="0" applyNumberFormat="1" applyFont="1" applyFill="1" applyBorder="1" applyAlignment="1">
      <alignment horizontal="center" vertical="center"/>
    </xf>
    <xf numFmtId="182" fontId="8" fillId="2" borderId="10" xfId="0" applyNumberFormat="1" applyFont="1" applyFill="1" applyBorder="1" applyAlignment="1">
      <alignment horizontal="center" vertical="center"/>
    </xf>
    <xf numFmtId="0" fontId="14" fillId="2" borderId="0" xfId="0" applyFont="1" applyFill="1" applyBorder="1" applyAlignment="1">
      <alignment horizontal="center" vertical="center" wrapText="1"/>
    </xf>
    <xf numFmtId="0" fontId="14" fillId="2" borderId="0" xfId="0" applyFont="1" applyFill="1" applyBorder="1" applyAlignment="1">
      <alignment horizontal="center" vertical="center"/>
    </xf>
    <xf numFmtId="0" fontId="14" fillId="2" borderId="0" xfId="0" applyFont="1" applyFill="1" applyAlignment="1">
      <alignment horizontal="center" vertical="center" wrapText="1"/>
    </xf>
    <xf numFmtId="0" fontId="14" fillId="2" borderId="1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6" xfId="0" applyFont="1" applyFill="1" applyBorder="1" applyAlignment="1">
      <alignment horizontal="center" vertical="center" wrapText="1"/>
    </xf>
    <xf numFmtId="2" fontId="8" fillId="2" borderId="9" xfId="0" applyNumberFormat="1" applyFont="1" applyFill="1" applyBorder="1" applyAlignment="1">
      <alignment horizontal="center" vertical="center"/>
    </xf>
    <xf numFmtId="2" fontId="8" fillId="2" borderId="18" xfId="0" applyNumberFormat="1" applyFont="1" applyFill="1" applyBorder="1" applyAlignment="1">
      <alignment horizontal="center" vertical="center"/>
    </xf>
    <xf numFmtId="0" fontId="20" fillId="2" borderId="0" xfId="0" applyFont="1" applyFill="1" applyBorder="1" applyAlignment="1" applyProtection="1">
      <alignment horizontal="left" vertical="center"/>
    </xf>
    <xf numFmtId="0" fontId="8" fillId="2" borderId="0" xfId="0" applyFont="1" applyFill="1" applyAlignment="1">
      <alignment horizontal="center" vertical="center"/>
    </xf>
    <xf numFmtId="0" fontId="14" fillId="2" borderId="0" xfId="0" applyFont="1" applyFill="1" applyAlignment="1">
      <alignment horizontal="center" vertical="center"/>
    </xf>
    <xf numFmtId="178" fontId="8" fillId="2" borderId="9" xfId="0" applyNumberFormat="1" applyFont="1" applyFill="1" applyBorder="1" applyAlignment="1">
      <alignment horizontal="center" vertical="center"/>
    </xf>
    <xf numFmtId="178" fontId="8" fillId="2" borderId="18" xfId="0" applyNumberFormat="1" applyFont="1" applyFill="1" applyBorder="1" applyAlignment="1">
      <alignment horizontal="center" vertical="center"/>
    </xf>
    <xf numFmtId="0" fontId="8" fillId="3" borderId="10" xfId="0" applyFont="1" applyFill="1" applyBorder="1" applyAlignment="1" applyProtection="1">
      <alignment horizontal="center" vertical="center"/>
      <protection locked="0"/>
    </xf>
    <xf numFmtId="0" fontId="8" fillId="2" borderId="0"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22" fillId="2" borderId="0" xfId="0" applyFont="1" applyFill="1" applyAlignment="1">
      <alignment horizontal="left" vertical="center" wrapText="1"/>
    </xf>
    <xf numFmtId="0" fontId="14" fillId="2" borderId="0" xfId="0" applyFont="1" applyFill="1" applyAlignment="1" applyProtection="1">
      <alignment horizontal="center" vertical="center" wrapText="1"/>
    </xf>
    <xf numFmtId="0" fontId="8" fillId="2" borderId="0" xfId="0" applyFont="1" applyFill="1" applyAlignment="1" applyProtection="1">
      <alignment horizontal="center" vertical="center" wrapText="1"/>
    </xf>
    <xf numFmtId="178" fontId="8" fillId="3" borderId="9" xfId="0" applyNumberFormat="1" applyFont="1" applyFill="1" applyBorder="1" applyAlignment="1" applyProtection="1">
      <alignment horizontal="center" vertical="center"/>
      <protection locked="0"/>
    </xf>
    <xf numFmtId="178" fontId="8" fillId="3" borderId="18" xfId="0" applyNumberFormat="1" applyFont="1" applyFill="1" applyBorder="1" applyAlignment="1" applyProtection="1">
      <alignment horizontal="center" vertical="center"/>
      <protection locked="0"/>
    </xf>
    <xf numFmtId="0" fontId="8" fillId="2" borderId="0" xfId="0" applyFont="1" applyFill="1" applyBorder="1" applyAlignment="1" applyProtection="1">
      <alignment horizontal="left" vertical="center" wrapText="1"/>
    </xf>
    <xf numFmtId="2" fontId="8" fillId="3" borderId="9" xfId="0" applyNumberFormat="1" applyFont="1" applyFill="1" applyBorder="1" applyAlignment="1" applyProtection="1">
      <alignment horizontal="center" vertical="center"/>
      <protection locked="0"/>
    </xf>
    <xf numFmtId="2" fontId="8" fillId="3" borderId="18" xfId="0" applyNumberFormat="1" applyFont="1" applyFill="1" applyBorder="1" applyAlignment="1" applyProtection="1">
      <alignment horizontal="center" vertical="center"/>
      <protection locked="0"/>
    </xf>
    <xf numFmtId="177" fontId="8" fillId="2" borderId="30" xfId="0" applyNumberFormat="1" applyFont="1" applyFill="1" applyBorder="1" applyAlignment="1">
      <alignment horizontal="center" vertical="center"/>
    </xf>
    <xf numFmtId="182" fontId="8" fillId="2" borderId="26" xfId="0" applyNumberFormat="1" applyFont="1" applyFill="1" applyBorder="1" applyAlignment="1">
      <alignment horizontal="center" vertical="center"/>
    </xf>
    <xf numFmtId="182" fontId="8" fillId="2" borderId="45" xfId="0" applyNumberFormat="1" applyFont="1" applyFill="1" applyBorder="1" applyAlignment="1">
      <alignment horizontal="center" vertical="center"/>
    </xf>
    <xf numFmtId="182" fontId="8" fillId="2" borderId="44" xfId="0" applyNumberFormat="1" applyFont="1" applyFill="1" applyBorder="1" applyAlignment="1">
      <alignment horizontal="center" vertical="center"/>
    </xf>
    <xf numFmtId="177" fontId="8" fillId="2" borderId="26" xfId="0" applyNumberFormat="1" applyFont="1" applyFill="1" applyBorder="1" applyAlignment="1">
      <alignment horizontal="center" vertical="center"/>
    </xf>
    <xf numFmtId="177" fontId="8" fillId="2" borderId="45" xfId="0" applyNumberFormat="1" applyFont="1" applyFill="1" applyBorder="1" applyAlignment="1">
      <alignment horizontal="center" vertical="center"/>
    </xf>
    <xf numFmtId="177" fontId="8" fillId="2" borderId="44" xfId="0" applyNumberFormat="1" applyFont="1" applyFill="1" applyBorder="1" applyAlignment="1">
      <alignment horizontal="center" vertical="center"/>
    </xf>
    <xf numFmtId="177" fontId="8" fillId="2" borderId="19" xfId="0" applyNumberFormat="1" applyFont="1" applyFill="1" applyBorder="1" applyAlignment="1">
      <alignment horizontal="center" vertical="center"/>
    </xf>
    <xf numFmtId="177" fontId="8" fillId="2" borderId="11" xfId="0" applyNumberFormat="1" applyFont="1" applyFill="1" applyBorder="1" applyAlignment="1">
      <alignment horizontal="center" vertical="center"/>
    </xf>
    <xf numFmtId="0" fontId="8" fillId="2" borderId="73" xfId="0" applyFont="1" applyFill="1" applyBorder="1" applyAlignment="1">
      <alignment horizontal="center" vertical="center" textRotation="255"/>
    </xf>
    <xf numFmtId="0" fontId="8" fillId="2" borderId="80" xfId="0" applyFont="1" applyFill="1" applyBorder="1" applyAlignment="1">
      <alignment horizontal="center" vertical="center" textRotation="255"/>
    </xf>
    <xf numFmtId="0" fontId="8" fillId="2" borderId="83" xfId="0" applyFont="1" applyFill="1" applyBorder="1" applyAlignment="1">
      <alignment horizontal="center" vertical="center" textRotation="255"/>
    </xf>
    <xf numFmtId="177" fontId="8" fillId="2" borderId="9" xfId="0" applyNumberFormat="1" applyFont="1" applyFill="1" applyBorder="1" applyAlignment="1" applyProtection="1">
      <alignment horizontal="center" vertical="center"/>
    </xf>
    <xf numFmtId="177" fontId="8" fillId="2" borderId="18" xfId="0" applyNumberFormat="1" applyFont="1" applyFill="1" applyBorder="1" applyAlignment="1" applyProtection="1">
      <alignment horizontal="center" vertical="center"/>
    </xf>
    <xf numFmtId="0" fontId="12" fillId="2" borderId="0" xfId="0" applyFont="1" applyFill="1" applyBorder="1" applyAlignment="1">
      <alignment horizontal="left" vertical="center"/>
    </xf>
    <xf numFmtId="0" fontId="8" fillId="2" borderId="84"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8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32" xfId="0" applyFont="1" applyFill="1" applyBorder="1">
      <alignment vertical="center"/>
    </xf>
    <xf numFmtId="0" fontId="8" fillId="2" borderId="84" xfId="0" applyFont="1" applyFill="1" applyBorder="1" applyAlignment="1">
      <alignment horizontal="center" vertical="center" wrapText="1"/>
    </xf>
    <xf numFmtId="0" fontId="8" fillId="2" borderId="19" xfId="0" applyFont="1" applyFill="1" applyBorder="1" applyAlignment="1">
      <alignment horizontal="center" vertical="center"/>
    </xf>
    <xf numFmtId="0" fontId="8" fillId="2" borderId="81" xfId="0" applyFont="1" applyFill="1" applyBorder="1" applyAlignment="1">
      <alignment horizontal="center" vertical="center"/>
    </xf>
    <xf numFmtId="182" fontId="8" fillId="2" borderId="19" xfId="0" applyNumberFormat="1" applyFont="1" applyFill="1" applyBorder="1" applyAlignment="1">
      <alignment horizontal="center" vertical="center"/>
    </xf>
    <xf numFmtId="182" fontId="8" fillId="2" borderId="1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0" fillId="0" borderId="0" xfId="0" applyFill="1" applyBorder="1" applyAlignment="1">
      <alignment horizontal="left" vertical="center"/>
    </xf>
    <xf numFmtId="0" fontId="8" fillId="2" borderId="79" xfId="0" applyFont="1" applyFill="1" applyBorder="1" applyAlignment="1">
      <alignment horizontal="center" vertical="center" textRotation="255"/>
    </xf>
    <xf numFmtId="0" fontId="8" fillId="2" borderId="71" xfId="0" applyFont="1" applyFill="1" applyBorder="1" applyAlignment="1">
      <alignment horizontal="center" vertical="center" textRotation="255"/>
    </xf>
    <xf numFmtId="177" fontId="8" fillId="2" borderId="42" xfId="0" applyNumberFormat="1" applyFont="1" applyFill="1" applyBorder="1" applyAlignment="1" applyProtection="1">
      <alignment horizontal="center" vertical="center"/>
    </xf>
    <xf numFmtId="177" fontId="8" fillId="2" borderId="16" xfId="0" applyNumberFormat="1" applyFont="1" applyFill="1" applyBorder="1" applyAlignment="1" applyProtection="1">
      <alignment horizontal="center" vertical="center"/>
    </xf>
    <xf numFmtId="177" fontId="8" fillId="2" borderId="40" xfId="0" applyNumberFormat="1" applyFont="1" applyFill="1" applyBorder="1" applyAlignment="1" applyProtection="1">
      <alignment horizontal="center" vertical="center"/>
    </xf>
    <xf numFmtId="177" fontId="8" fillId="2" borderId="12" xfId="0" applyNumberFormat="1" applyFont="1" applyFill="1" applyBorder="1" applyAlignment="1" applyProtection="1">
      <alignment horizontal="center" vertical="center"/>
    </xf>
    <xf numFmtId="177" fontId="8" fillId="2" borderId="0" xfId="0" applyNumberFormat="1" applyFont="1" applyFill="1" applyBorder="1" applyAlignment="1" applyProtection="1">
      <alignment horizontal="center" vertical="center"/>
    </xf>
    <xf numFmtId="0" fontId="8" fillId="2" borderId="41"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58" xfId="0" applyFont="1" applyFill="1" applyBorder="1" applyAlignment="1">
      <alignment horizontal="center" vertical="center" textRotation="255"/>
    </xf>
    <xf numFmtId="0" fontId="0" fillId="2" borderId="6" xfId="0" applyFont="1" applyFill="1" applyBorder="1" applyAlignment="1">
      <alignment horizontal="left" vertical="center" wrapText="1"/>
    </xf>
    <xf numFmtId="0" fontId="0" fillId="2" borderId="0" xfId="0" applyFont="1" applyFill="1" applyBorder="1" applyAlignment="1">
      <alignment horizontal="left" vertical="center"/>
    </xf>
    <xf numFmtId="0" fontId="0" fillId="2" borderId="6" xfId="0" applyFont="1" applyFill="1" applyBorder="1" applyAlignment="1">
      <alignment horizontal="left" vertical="center"/>
    </xf>
    <xf numFmtId="177" fontId="8" fillId="2" borderId="9" xfId="0" applyNumberFormat="1" applyFont="1" applyFill="1" applyBorder="1" applyAlignment="1" applyProtection="1">
      <alignment horizontal="center" vertical="center"/>
      <protection locked="0"/>
    </xf>
    <xf numFmtId="177" fontId="8" fillId="2" borderId="18" xfId="0" applyNumberFormat="1" applyFont="1" applyFill="1" applyBorder="1" applyAlignment="1" applyProtection="1">
      <alignment horizontal="center" vertical="center"/>
      <protection locked="0"/>
    </xf>
    <xf numFmtId="0" fontId="0" fillId="2" borderId="0" xfId="0" applyFill="1" applyAlignment="1" applyProtection="1">
      <alignment horizontal="left" vertical="center"/>
      <protection locked="0"/>
    </xf>
    <xf numFmtId="0" fontId="8" fillId="2" borderId="76" xfId="0" applyFont="1" applyFill="1" applyBorder="1" applyAlignment="1" applyProtection="1">
      <alignment horizontal="center" vertical="center"/>
    </xf>
    <xf numFmtId="0" fontId="8" fillId="2" borderId="25" xfId="0" applyFont="1" applyFill="1" applyBorder="1" applyAlignment="1" applyProtection="1">
      <alignment horizontal="center" vertical="center"/>
    </xf>
    <xf numFmtId="0" fontId="8" fillId="2" borderId="77" xfId="0" applyFont="1" applyFill="1" applyBorder="1" applyAlignment="1" applyProtection="1">
      <alignment horizontal="center" vertical="center"/>
    </xf>
    <xf numFmtId="0" fontId="8" fillId="2" borderId="4"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183" fontId="8" fillId="2" borderId="9" xfId="0" applyNumberFormat="1" applyFont="1" applyFill="1" applyBorder="1" applyAlignment="1" applyProtection="1">
      <alignment horizontal="right" vertical="center"/>
    </xf>
    <xf numFmtId="183" fontId="8" fillId="2" borderId="18" xfId="0" applyNumberFormat="1" applyFont="1" applyFill="1" applyBorder="1" applyAlignment="1" applyProtection="1">
      <alignment horizontal="right" vertical="center"/>
    </xf>
    <xf numFmtId="183" fontId="8" fillId="2" borderId="26" xfId="0" applyNumberFormat="1" applyFont="1" applyFill="1" applyBorder="1" applyAlignment="1" applyProtection="1">
      <alignment horizontal="right" vertical="center"/>
    </xf>
    <xf numFmtId="183" fontId="8" fillId="2" borderId="45" xfId="0" applyNumberFormat="1" applyFont="1" applyFill="1" applyBorder="1" applyAlignment="1" applyProtection="1">
      <alignment horizontal="right" vertical="center"/>
    </xf>
    <xf numFmtId="0" fontId="8" fillId="2" borderId="26" xfId="0" applyFont="1" applyFill="1" applyBorder="1" applyAlignment="1" applyProtection="1">
      <alignment horizontal="center" vertical="center"/>
    </xf>
    <xf numFmtId="0" fontId="8" fillId="2" borderId="45" xfId="0" applyFont="1" applyFill="1" applyBorder="1" applyAlignment="1" applyProtection="1">
      <alignment horizontal="center" vertical="center"/>
    </xf>
    <xf numFmtId="0" fontId="8" fillId="2" borderId="17" xfId="0" applyFont="1" applyFill="1" applyBorder="1" applyAlignment="1" applyProtection="1">
      <alignment horizontal="center" vertical="center"/>
    </xf>
    <xf numFmtId="0" fontId="8" fillId="2" borderId="1"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178" fontId="8" fillId="2" borderId="19" xfId="0" applyNumberFormat="1" applyFont="1" applyFill="1" applyBorder="1" applyAlignment="1" applyProtection="1">
      <alignment horizontal="center" vertical="center"/>
    </xf>
    <xf numFmtId="178" fontId="8" fillId="2" borderId="75" xfId="0" applyNumberFormat="1" applyFont="1" applyFill="1" applyBorder="1" applyAlignment="1" applyProtection="1">
      <alignment horizontal="center" vertical="center"/>
    </xf>
    <xf numFmtId="0" fontId="8" fillId="2" borderId="81" xfId="0" applyFont="1" applyFill="1" applyBorder="1" applyAlignment="1" applyProtection="1">
      <alignment horizontal="center" vertical="center"/>
    </xf>
    <xf numFmtId="0" fontId="8" fillId="2" borderId="84" xfId="0" applyFont="1" applyFill="1" applyBorder="1" applyAlignment="1" applyProtection="1">
      <alignment horizontal="center" vertical="center"/>
    </xf>
    <xf numFmtId="0" fontId="8" fillId="2" borderId="85" xfId="0" applyFont="1" applyFill="1" applyBorder="1" applyAlignment="1" applyProtection="1">
      <alignment horizontal="center" vertical="center"/>
    </xf>
    <xf numFmtId="182" fontId="8" fillId="2" borderId="2" xfId="0" applyNumberFormat="1" applyFont="1" applyFill="1" applyBorder="1" applyAlignment="1" applyProtection="1">
      <alignment horizontal="center" vertical="center"/>
    </xf>
    <xf numFmtId="0" fontId="8" fillId="2" borderId="84" xfId="0" applyFont="1" applyFill="1" applyBorder="1" applyAlignment="1" applyProtection="1">
      <alignment horizontal="center" vertical="center" wrapText="1"/>
    </xf>
    <xf numFmtId="182" fontId="8" fillId="2" borderId="19" xfId="0" applyNumberFormat="1" applyFont="1" applyFill="1" applyBorder="1" applyAlignment="1" applyProtection="1">
      <alignment horizontal="center" vertical="center" wrapText="1"/>
    </xf>
    <xf numFmtId="182" fontId="8" fillId="2" borderId="75" xfId="0" applyNumberFormat="1" applyFont="1" applyFill="1" applyBorder="1" applyAlignment="1" applyProtection="1">
      <alignment horizontal="center" vertical="center" wrapText="1"/>
    </xf>
    <xf numFmtId="0" fontId="8" fillId="2" borderId="42"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21" xfId="0" applyFont="1" applyFill="1" applyBorder="1" applyAlignment="1" applyProtection="1">
      <alignment horizontal="center" vertical="center"/>
    </xf>
    <xf numFmtId="0" fontId="8" fillId="2" borderId="44" xfId="0" applyFont="1" applyFill="1" applyBorder="1" applyAlignment="1" applyProtection="1">
      <alignment horizontal="center" vertical="center"/>
    </xf>
    <xf numFmtId="178" fontId="8" fillId="2" borderId="26" xfId="0" applyNumberFormat="1" applyFont="1" applyFill="1" applyBorder="1" applyAlignment="1" applyProtection="1">
      <alignment horizontal="center" vertical="center"/>
    </xf>
    <xf numFmtId="178" fontId="8" fillId="2" borderId="45" xfId="0" applyNumberFormat="1" applyFont="1" applyFill="1" applyBorder="1" applyAlignment="1" applyProtection="1">
      <alignment horizontal="center" vertical="center"/>
    </xf>
    <xf numFmtId="0" fontId="8" fillId="2" borderId="2" xfId="0" applyFont="1" applyFill="1" applyBorder="1" applyProtection="1">
      <alignment vertical="center"/>
    </xf>
    <xf numFmtId="0" fontId="8" fillId="2" borderId="59" xfId="0" applyFont="1" applyFill="1" applyBorder="1" applyProtection="1">
      <alignment vertical="center"/>
    </xf>
    <xf numFmtId="177" fontId="8" fillId="2" borderId="26" xfId="0" applyNumberFormat="1" applyFont="1" applyFill="1" applyBorder="1" applyAlignment="1" applyProtection="1">
      <alignment horizontal="center" vertical="center"/>
    </xf>
    <xf numFmtId="177" fontId="8" fillId="2" borderId="45" xfId="0" applyNumberFormat="1" applyFont="1" applyFill="1" applyBorder="1" applyAlignment="1" applyProtection="1">
      <alignment horizontal="center" vertical="center"/>
    </xf>
    <xf numFmtId="177" fontId="8" fillId="2" borderId="19" xfId="0" applyNumberFormat="1" applyFont="1" applyFill="1" applyBorder="1" applyAlignment="1" applyProtection="1">
      <alignment horizontal="center" vertical="center"/>
    </xf>
    <xf numFmtId="177" fontId="8" fillId="2" borderId="75" xfId="0" applyNumberFormat="1" applyFont="1" applyFill="1" applyBorder="1" applyAlignment="1" applyProtection="1">
      <alignment horizontal="center" vertical="center"/>
    </xf>
    <xf numFmtId="0" fontId="8" fillId="2" borderId="20"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63" xfId="0" applyFont="1" applyFill="1" applyBorder="1" applyAlignment="1" applyProtection="1">
      <alignment horizontal="center" vertical="center"/>
    </xf>
    <xf numFmtId="0" fontId="8" fillId="2" borderId="64" xfId="0" applyFont="1" applyFill="1" applyBorder="1" applyAlignment="1" applyProtection="1">
      <alignment horizontal="center" vertical="center"/>
    </xf>
    <xf numFmtId="0" fontId="8" fillId="2" borderId="65" xfId="0" applyFont="1" applyFill="1" applyBorder="1" applyAlignment="1" applyProtection="1">
      <alignment horizontal="center" vertical="center"/>
    </xf>
    <xf numFmtId="0" fontId="8" fillId="2" borderId="32" xfId="0" applyFont="1" applyFill="1" applyBorder="1" applyAlignment="1" applyProtection="1">
      <alignment horizontal="center" vertical="center"/>
    </xf>
    <xf numFmtId="0" fontId="8" fillId="2" borderId="32" xfId="0" applyFont="1" applyFill="1" applyBorder="1" applyProtection="1">
      <alignment vertical="center"/>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183" fontId="8" fillId="2" borderId="42" xfId="0" applyNumberFormat="1" applyFont="1" applyFill="1" applyBorder="1" applyAlignment="1" applyProtection="1">
      <alignment horizontal="right" vertical="center"/>
    </xf>
    <xf numFmtId="183" fontId="8" fillId="2" borderId="16" xfId="0" applyNumberFormat="1" applyFont="1" applyFill="1" applyBorder="1" applyAlignment="1" applyProtection="1">
      <alignment horizontal="right" vertical="center"/>
    </xf>
    <xf numFmtId="183" fontId="8" fillId="2" borderId="12" xfId="0" applyNumberFormat="1" applyFont="1" applyFill="1" applyBorder="1" applyAlignment="1" applyProtection="1">
      <alignment horizontal="right" vertical="center"/>
    </xf>
    <xf numFmtId="183" fontId="8" fillId="2" borderId="0" xfId="0" applyNumberFormat="1" applyFont="1" applyFill="1" applyBorder="1" applyAlignment="1" applyProtection="1">
      <alignment horizontal="right" vertical="center"/>
    </xf>
    <xf numFmtId="0" fontId="8" fillId="2" borderId="16" xfId="0" applyFont="1" applyFill="1" applyBorder="1" applyAlignment="1" applyProtection="1">
      <alignment horizontal="center" vertical="center" wrapText="1"/>
    </xf>
    <xf numFmtId="0" fontId="8" fillId="2" borderId="21" xfId="0" applyFont="1" applyFill="1" applyBorder="1" applyAlignment="1" applyProtection="1">
      <alignment horizontal="center" vertical="center" wrapText="1"/>
    </xf>
    <xf numFmtId="0" fontId="8" fillId="2" borderId="26" xfId="0" applyFont="1" applyFill="1" applyBorder="1" applyProtection="1">
      <alignment vertical="center"/>
    </xf>
    <xf numFmtId="0" fontId="8" fillId="2" borderId="45" xfId="0" applyFont="1" applyFill="1" applyBorder="1" applyProtection="1">
      <alignment vertical="center"/>
    </xf>
    <xf numFmtId="0" fontId="0" fillId="2" borderId="0" xfId="0" applyFill="1" applyBorder="1" applyAlignment="1" applyProtection="1">
      <alignment horizontal="center" vertical="center"/>
      <protection locked="0"/>
    </xf>
    <xf numFmtId="0" fontId="8" fillId="3" borderId="0" xfId="0" applyFont="1" applyFill="1" applyBorder="1" applyAlignment="1">
      <alignment horizontal="center" vertical="top"/>
    </xf>
    <xf numFmtId="0" fontId="17" fillId="0" borderId="0" xfId="0" applyFont="1" applyAlignment="1">
      <alignment horizontal="center" vertical="center"/>
    </xf>
    <xf numFmtId="0" fontId="8" fillId="4" borderId="0" xfId="0" applyFont="1" applyFill="1" applyBorder="1" applyAlignment="1">
      <alignment horizontal="center" vertical="center" shrinkToFit="1"/>
    </xf>
    <xf numFmtId="0" fontId="8" fillId="3" borderId="9" xfId="0" applyFont="1" applyFill="1" applyBorder="1" applyAlignment="1">
      <alignment horizontal="center" vertical="top" shrinkToFit="1"/>
    </xf>
    <xf numFmtId="0" fontId="8" fillId="3" borderId="18" xfId="0" applyFont="1" applyFill="1" applyBorder="1" applyAlignment="1">
      <alignment horizontal="center" vertical="top" shrinkToFit="1"/>
    </xf>
    <xf numFmtId="0" fontId="8" fillId="3" borderId="10" xfId="0" applyFont="1" applyFill="1" applyBorder="1" applyAlignment="1">
      <alignment horizontal="center" vertical="top" shrinkToFit="1"/>
    </xf>
    <xf numFmtId="0" fontId="8" fillId="2" borderId="9" xfId="0" applyFont="1" applyFill="1" applyBorder="1" applyAlignment="1">
      <alignment horizontal="left" vertical="center" shrinkToFit="1"/>
    </xf>
    <xf numFmtId="0" fontId="8" fillId="2" borderId="18" xfId="0" applyFont="1" applyFill="1" applyBorder="1" applyAlignment="1">
      <alignment horizontal="left" vertical="center" shrinkToFit="1"/>
    </xf>
    <xf numFmtId="0" fontId="8" fillId="2" borderId="10" xfId="0" applyFont="1" applyFill="1" applyBorder="1" applyAlignment="1">
      <alignment horizontal="left" vertical="center" shrinkToFit="1"/>
    </xf>
    <xf numFmtId="0" fontId="8" fillId="2" borderId="0" xfId="0" applyFont="1" applyFill="1" applyAlignment="1">
      <alignment horizontal="left" vertical="top" wrapText="1"/>
    </xf>
    <xf numFmtId="0" fontId="8" fillId="2" borderId="0" xfId="0" applyFont="1" applyFill="1" applyAlignment="1">
      <alignment horizontal="left" vertical="top"/>
    </xf>
    <xf numFmtId="0" fontId="8" fillId="2" borderId="10" xfId="0" applyFont="1" applyFill="1" applyBorder="1" applyAlignment="1">
      <alignment horizontal="center" vertical="center" wrapText="1"/>
    </xf>
    <xf numFmtId="0" fontId="8" fillId="2" borderId="90"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47"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2" borderId="90" xfId="0" applyFont="1" applyFill="1" applyBorder="1" applyAlignment="1">
      <alignment horizontal="center" vertical="center" shrinkToFit="1"/>
    </xf>
    <xf numFmtId="0" fontId="17" fillId="2" borderId="0" xfId="0" applyFont="1" applyFill="1" applyAlignment="1">
      <alignment horizontal="center" vertical="center"/>
    </xf>
    <xf numFmtId="0" fontId="8" fillId="4"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4" xfId="0" applyFont="1" applyFill="1" applyBorder="1" applyAlignment="1">
      <alignment horizontal="center" vertical="center" wrapText="1"/>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493569</xdr:colOff>
      <xdr:row>0</xdr:row>
      <xdr:rowOff>32329</xdr:rowOff>
    </xdr:from>
    <xdr:to>
      <xdr:col>5</xdr:col>
      <xdr:colOff>381001</xdr:colOff>
      <xdr:row>0</xdr:row>
      <xdr:rowOff>701434</xdr:rowOff>
    </xdr:to>
    <xdr:sp macro="" textlink="">
      <xdr:nvSpPr>
        <xdr:cNvPr id="2" name="楕円 1"/>
        <xdr:cNvSpPr/>
      </xdr:nvSpPr>
      <xdr:spPr>
        <a:xfrm>
          <a:off x="2744933" y="32329"/>
          <a:ext cx="672523" cy="66910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476250</xdr:colOff>
      <xdr:row>0</xdr:row>
      <xdr:rowOff>19050</xdr:rowOff>
    </xdr:from>
    <xdr:to>
      <xdr:col>5</xdr:col>
      <xdr:colOff>367723</xdr:colOff>
      <xdr:row>0</xdr:row>
      <xdr:rowOff>688155</xdr:rowOff>
    </xdr:to>
    <xdr:sp macro="" textlink="">
      <xdr:nvSpPr>
        <xdr:cNvPr id="3" name="楕円 2"/>
        <xdr:cNvSpPr/>
      </xdr:nvSpPr>
      <xdr:spPr>
        <a:xfrm>
          <a:off x="2736850" y="19050"/>
          <a:ext cx="672523" cy="66910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231588</xdr:colOff>
      <xdr:row>11</xdr:row>
      <xdr:rowOff>97118</xdr:rowOff>
    </xdr:from>
    <xdr:to>
      <xdr:col>14</xdr:col>
      <xdr:colOff>239058</xdr:colOff>
      <xdr:row>11</xdr:row>
      <xdr:rowOff>425824</xdr:rowOff>
    </xdr:to>
    <xdr:sp macro="" textlink="">
      <xdr:nvSpPr>
        <xdr:cNvPr id="4" name="楕円 3"/>
        <xdr:cNvSpPr/>
      </xdr:nvSpPr>
      <xdr:spPr>
        <a:xfrm>
          <a:off x="5543176" y="5916706"/>
          <a:ext cx="328706" cy="3287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77694</xdr:colOff>
      <xdr:row>10</xdr:row>
      <xdr:rowOff>144930</xdr:rowOff>
    </xdr:from>
    <xdr:to>
      <xdr:col>2</xdr:col>
      <xdr:colOff>406400</xdr:colOff>
      <xdr:row>10</xdr:row>
      <xdr:rowOff>473636</xdr:rowOff>
    </xdr:to>
    <xdr:sp macro="" textlink="">
      <xdr:nvSpPr>
        <xdr:cNvPr id="5" name="楕円 4"/>
        <xdr:cNvSpPr/>
      </xdr:nvSpPr>
      <xdr:spPr>
        <a:xfrm>
          <a:off x="1175870" y="5434106"/>
          <a:ext cx="328706" cy="328706"/>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57</xdr:col>
      <xdr:colOff>60509</xdr:colOff>
      <xdr:row>26</xdr:row>
      <xdr:rowOff>37832</xdr:rowOff>
    </xdr:from>
    <xdr:to>
      <xdr:col>60</xdr:col>
      <xdr:colOff>60511</xdr:colOff>
      <xdr:row>31</xdr:row>
      <xdr:rowOff>94981</xdr:rowOff>
    </xdr:to>
    <xdr:sp macro="" textlink="">
      <xdr:nvSpPr>
        <xdr:cNvPr id="2" name="正方形/長方形 1"/>
        <xdr:cNvSpPr/>
      </xdr:nvSpPr>
      <xdr:spPr>
        <a:xfrm rot="5400000">
          <a:off x="5436907" y="4559964"/>
          <a:ext cx="557678" cy="268943"/>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ysClr val="windowText" lastClr="000000"/>
              </a:solidFill>
            </a:rPr>
            <a:t>≦</a:t>
          </a:r>
        </a:p>
      </xdr:txBody>
    </xdr:sp>
    <xdr:clientData/>
  </xdr:twoCellAnchor>
  <xdr:twoCellAnchor>
    <xdr:from>
      <xdr:col>67</xdr:col>
      <xdr:colOff>79375</xdr:colOff>
      <xdr:row>0</xdr:row>
      <xdr:rowOff>246062</xdr:rowOff>
    </xdr:from>
    <xdr:to>
      <xdr:col>101</xdr:col>
      <xdr:colOff>19078</xdr:colOff>
      <xdr:row>6</xdr:row>
      <xdr:rowOff>37419</xdr:rowOff>
    </xdr:to>
    <xdr:sp macro="" textlink="">
      <xdr:nvSpPr>
        <xdr:cNvPr id="4" name="テキスト ボックス 3"/>
        <xdr:cNvSpPr txBox="1"/>
      </xdr:nvSpPr>
      <xdr:spPr>
        <a:xfrm>
          <a:off x="6445250" y="246062"/>
          <a:ext cx="3178203" cy="9343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緑化をしない自主管理歩道等は事業面積から</a:t>
          </a:r>
        </a:p>
        <a:p>
          <a:r>
            <a:rPr kumimoji="1" lang="ja-JP" altLang="en-US" sz="1100">
              <a:solidFill>
                <a:srgbClr val="FF0000"/>
              </a:solidFill>
            </a:rPr>
            <a:t>控除することができます。（手引き９ページ参照）</a:t>
          </a:r>
          <a:endParaRPr kumimoji="1" lang="en-US" altLang="ja-JP" sz="1100">
            <a:solidFill>
              <a:srgbClr val="FF0000"/>
            </a:solidFill>
          </a:endParaRPr>
        </a:p>
        <a:p>
          <a:endParaRPr kumimoji="1" lang="ja-JP" altLang="en-US" sz="1100">
            <a:solidFill>
              <a:srgbClr val="FF0000"/>
            </a:solidFill>
          </a:endParaRPr>
        </a:p>
        <a:p>
          <a:r>
            <a:rPr kumimoji="1" lang="ja-JP" altLang="en-US" sz="1100" u="sng">
              <a:solidFill>
                <a:srgbClr val="FF0000"/>
              </a:solidFill>
            </a:rPr>
            <a:t>区域面積は控除後の面積を入力してください。</a:t>
          </a:r>
        </a:p>
      </xdr:txBody>
    </xdr:sp>
    <xdr:clientData/>
  </xdr:twoCellAnchor>
  <xdr:twoCellAnchor>
    <xdr:from>
      <xdr:col>67</xdr:col>
      <xdr:colOff>63500</xdr:colOff>
      <xdr:row>13</xdr:row>
      <xdr:rowOff>39687</xdr:rowOff>
    </xdr:from>
    <xdr:to>
      <xdr:col>107</xdr:col>
      <xdr:colOff>47625</xdr:colOff>
      <xdr:row>17</xdr:row>
      <xdr:rowOff>39688</xdr:rowOff>
    </xdr:to>
    <xdr:sp macro="" textlink="">
      <xdr:nvSpPr>
        <xdr:cNvPr id="6" name="テキスト ボックス 5"/>
        <xdr:cNvSpPr txBox="1"/>
      </xdr:nvSpPr>
      <xdr:spPr>
        <a:xfrm>
          <a:off x="6429375" y="2270125"/>
          <a:ext cx="3794125" cy="7540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当該敷地において、</a:t>
          </a:r>
        </a:p>
        <a:p>
          <a:r>
            <a:rPr kumimoji="1" lang="ja-JP" altLang="en-US" sz="1100">
              <a:solidFill>
                <a:srgbClr val="FF0000"/>
              </a:solidFill>
            </a:rPr>
            <a:t>用途地域が分かれ建蔽率が異なる場合は</a:t>
          </a:r>
        </a:p>
        <a:p>
          <a:r>
            <a:rPr kumimoji="1" lang="ja-JP" altLang="en-US" sz="1100">
              <a:solidFill>
                <a:srgbClr val="FF0000"/>
              </a:solidFill>
            </a:rPr>
            <a:t>「区域面積」を用い按分してください。（手引き</a:t>
          </a:r>
          <a:r>
            <a:rPr kumimoji="1" lang="en-US" altLang="ja-JP" sz="1100">
              <a:solidFill>
                <a:srgbClr val="FF0000"/>
              </a:solidFill>
            </a:rPr>
            <a:t>10</a:t>
          </a:r>
          <a:r>
            <a:rPr kumimoji="1" lang="ja-JP" altLang="en-US" sz="1100">
              <a:solidFill>
                <a:srgbClr val="FF0000"/>
              </a:solidFill>
            </a:rPr>
            <a:t>ページ参照）</a:t>
          </a:r>
          <a:endParaRPr kumimoji="1" lang="ja-JP" altLang="en-US" sz="1100" u="sng">
            <a:solidFill>
              <a:srgbClr val="FF0000"/>
            </a:solidFill>
          </a:endParaRPr>
        </a:p>
      </xdr:txBody>
    </xdr:sp>
    <xdr:clientData/>
  </xdr:twoCellAnchor>
  <xdr:twoCellAnchor>
    <xdr:from>
      <xdr:col>67</xdr:col>
      <xdr:colOff>63501</xdr:colOff>
      <xdr:row>39</xdr:row>
      <xdr:rowOff>39687</xdr:rowOff>
    </xdr:from>
    <xdr:to>
      <xdr:col>100</xdr:col>
      <xdr:colOff>71438</xdr:colOff>
      <xdr:row>49</xdr:row>
      <xdr:rowOff>63499</xdr:rowOff>
    </xdr:to>
    <xdr:sp macro="" textlink="">
      <xdr:nvSpPr>
        <xdr:cNvPr id="8" name="テキスト ボックス 7"/>
        <xdr:cNvSpPr txBox="1"/>
      </xdr:nvSpPr>
      <xdr:spPr>
        <a:xfrm>
          <a:off x="6429376" y="5945187"/>
          <a:ext cx="3151187" cy="873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地上部必要緑化面積は</a:t>
          </a:r>
        </a:p>
        <a:p>
          <a:r>
            <a:rPr kumimoji="1" lang="ja-JP" altLang="en-US" sz="1100">
              <a:solidFill>
                <a:srgbClr val="FF0000"/>
              </a:solidFill>
            </a:rPr>
            <a:t>・屋上部から地上部への緑化の振替を含みます。</a:t>
          </a:r>
        </a:p>
        <a:p>
          <a:r>
            <a:rPr kumimoji="1" lang="ja-JP" altLang="en-US" sz="1100">
              <a:solidFill>
                <a:srgbClr val="FF0000"/>
              </a:solidFill>
            </a:rPr>
            <a:t>・地上部から屋上部への緑化の振替を除きます。</a:t>
          </a:r>
        </a:p>
        <a:p>
          <a:r>
            <a:rPr kumimoji="1" lang="ja-JP" altLang="en-US" sz="1100">
              <a:solidFill>
                <a:srgbClr val="FF0000"/>
              </a:solidFill>
            </a:rPr>
            <a:t>（エクセルで自動計算されています。）</a:t>
          </a:r>
          <a:endParaRPr kumimoji="1" lang="ja-JP" altLang="en-US" sz="1100" u="sng">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269876</xdr:colOff>
      <xdr:row>9</xdr:row>
      <xdr:rowOff>39688</xdr:rowOff>
    </xdr:from>
    <xdr:to>
      <xdr:col>30</xdr:col>
      <xdr:colOff>254001</xdr:colOff>
      <xdr:row>12</xdr:row>
      <xdr:rowOff>254000</xdr:rowOff>
    </xdr:to>
    <xdr:sp macro="" textlink="">
      <xdr:nvSpPr>
        <xdr:cNvPr id="3" name="テキスト ボックス 2"/>
        <xdr:cNvSpPr txBox="1"/>
      </xdr:nvSpPr>
      <xdr:spPr>
        <a:xfrm>
          <a:off x="6461126" y="2524126"/>
          <a:ext cx="4651375" cy="849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・樹木形状の換算を行う場合のみ使用します</a:t>
          </a:r>
        </a:p>
        <a:p>
          <a:r>
            <a:rPr kumimoji="1" lang="ja-JP" altLang="en-US" sz="1100">
              <a:solidFill>
                <a:srgbClr val="FF0000"/>
              </a:solidFill>
            </a:rPr>
            <a:t>・「別表樹木形状換算表」を記入してください。</a:t>
          </a:r>
        </a:p>
        <a:p>
          <a:r>
            <a:rPr kumimoji="1" lang="ja-JP" altLang="en-US" sz="1100">
              <a:solidFill>
                <a:srgbClr val="FF0000"/>
              </a:solidFill>
            </a:rPr>
            <a:t>・３つの不等式を満たしていれば、正しく樹木形状の換算が行われています。</a:t>
          </a:r>
        </a:p>
        <a:p>
          <a:r>
            <a:rPr kumimoji="1" lang="ja-JP" altLang="en-US" sz="1100">
              <a:solidFill>
                <a:srgbClr val="FF0000"/>
              </a:solidFill>
            </a:rPr>
            <a:t>（手引き１８ページ参照）</a:t>
          </a:r>
          <a:endParaRPr kumimoji="1" lang="ja-JP" altLang="en-US" sz="1100" u="sng">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261938</xdr:colOff>
      <xdr:row>7</xdr:row>
      <xdr:rowOff>174625</xdr:rowOff>
    </xdr:from>
    <xdr:to>
      <xdr:col>18</xdr:col>
      <xdr:colOff>166688</xdr:colOff>
      <xdr:row>9</xdr:row>
      <xdr:rowOff>309563</xdr:rowOff>
    </xdr:to>
    <xdr:sp macro="" textlink="">
      <xdr:nvSpPr>
        <xdr:cNvPr id="2" name="テキスト ボックス 1"/>
        <xdr:cNvSpPr txBox="1"/>
      </xdr:nvSpPr>
      <xdr:spPr>
        <a:xfrm>
          <a:off x="6897688" y="1801813"/>
          <a:ext cx="3667125" cy="55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・樹木形状の換算を行う場合のみ使用します。</a:t>
          </a:r>
        </a:p>
        <a:p>
          <a:r>
            <a:rPr kumimoji="1" lang="ja-JP" altLang="en-US" sz="1100">
              <a:solidFill>
                <a:srgbClr val="FF0000"/>
              </a:solidFill>
            </a:rPr>
            <a:t>・計画植栽本数（実際に植栽する本数）を記入してください。</a:t>
          </a:r>
          <a:endParaRPr kumimoji="1" lang="ja-JP" altLang="en-US" sz="1100" u="sng">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163286</xdr:colOff>
      <xdr:row>1</xdr:row>
      <xdr:rowOff>63498</xdr:rowOff>
    </xdr:from>
    <xdr:to>
      <xdr:col>1</xdr:col>
      <xdr:colOff>508000</xdr:colOff>
      <xdr:row>4</xdr:row>
      <xdr:rowOff>9071</xdr:rowOff>
    </xdr:to>
    <xdr:sp macro="" textlink="">
      <xdr:nvSpPr>
        <xdr:cNvPr id="2" name="楕円 1"/>
        <xdr:cNvSpPr/>
      </xdr:nvSpPr>
      <xdr:spPr>
        <a:xfrm>
          <a:off x="163286" y="380998"/>
          <a:ext cx="1088571" cy="39007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74"/>
  <sheetViews>
    <sheetView tabSelected="1" view="pageBreakPreview" zoomScale="98" zoomScaleNormal="85" zoomScaleSheetLayoutView="98" workbookViewId="0">
      <selection activeCell="F14" sqref="F14:K15"/>
    </sheetView>
  </sheetViews>
  <sheetFormatPr defaultRowHeight="13" x14ac:dyDescent="0.2"/>
  <cols>
    <col min="1" max="1" width="11.08984375" style="5" customWidth="1"/>
    <col min="2" max="2" width="11.6328125" style="5" customWidth="1"/>
    <col min="3" max="3" width="9.6328125" style="5" customWidth="1"/>
    <col min="4" max="4" width="7.08984375" style="5" customWidth="1"/>
    <col min="5" max="5" width="4.08984375" style="5" customWidth="1"/>
    <col min="6" max="6" width="9.6328125" style="139" customWidth="1"/>
    <col min="7" max="7" width="3.36328125" style="5" bestFit="1" customWidth="1"/>
    <col min="8" max="8" width="8.26953125" style="5" customWidth="1"/>
    <col min="9" max="9" width="5.36328125" style="5" bestFit="1" customWidth="1"/>
    <col min="10" max="10" width="7.26953125" style="5" customWidth="1"/>
    <col min="11" max="11" width="3.36328125" style="5" bestFit="1" customWidth="1"/>
    <col min="12" max="12" width="7.08984375" style="5" customWidth="1"/>
  </cols>
  <sheetData>
    <row r="1" spans="1:45" ht="55" customHeight="1" x14ac:dyDescent="0.2">
      <c r="A1" s="398" t="s">
        <v>186</v>
      </c>
      <c r="B1" s="398"/>
      <c r="C1" s="398"/>
      <c r="D1" s="398"/>
      <c r="E1" s="398"/>
      <c r="F1" s="398"/>
      <c r="G1" s="398"/>
      <c r="H1" s="398"/>
      <c r="I1" s="398"/>
      <c r="J1" s="398"/>
      <c r="K1" s="398"/>
      <c r="L1" s="398"/>
    </row>
    <row r="2" spans="1:45" ht="15" customHeight="1" thickBot="1" x14ac:dyDescent="0.25">
      <c r="A2" s="404" t="s">
        <v>181</v>
      </c>
      <c r="B2" s="404"/>
      <c r="C2" s="404"/>
      <c r="D2" s="404"/>
      <c r="E2" s="7"/>
      <c r="F2" s="222"/>
      <c r="G2" s="7"/>
      <c r="H2" s="7"/>
      <c r="I2" s="7"/>
      <c r="J2" s="7"/>
      <c r="K2" s="7"/>
      <c r="L2" s="7"/>
      <c r="AG2" s="33"/>
      <c r="AH2" s="33"/>
      <c r="AI2" s="33"/>
      <c r="AJ2" s="33"/>
      <c r="AK2" s="33"/>
      <c r="AL2" s="33"/>
      <c r="AM2" s="33"/>
      <c r="AN2" s="33"/>
      <c r="AO2" s="33"/>
      <c r="AP2" s="33"/>
      <c r="AQ2" s="33"/>
      <c r="AR2" s="33"/>
      <c r="AS2" s="33"/>
    </row>
    <row r="3" spans="1:45" ht="15" customHeight="1" x14ac:dyDescent="0.2">
      <c r="A3" s="25"/>
      <c r="B3" s="226"/>
      <c r="C3" s="226"/>
      <c r="D3" s="226"/>
      <c r="E3" s="226"/>
      <c r="F3" s="215"/>
      <c r="G3" s="226"/>
      <c r="H3" s="226"/>
      <c r="I3" s="226"/>
      <c r="J3" s="226"/>
      <c r="K3" s="226"/>
      <c r="L3" s="78"/>
      <c r="AG3" s="33"/>
      <c r="AH3" s="33"/>
      <c r="AI3" s="6"/>
      <c r="AJ3" s="6"/>
      <c r="AK3" s="6"/>
      <c r="AL3" s="6"/>
      <c r="AM3" s="6"/>
      <c r="AN3" s="6"/>
      <c r="AO3" s="6"/>
      <c r="AP3" s="6"/>
      <c r="AQ3" s="33"/>
      <c r="AR3" s="33"/>
      <c r="AS3" s="33"/>
    </row>
    <row r="4" spans="1:45" ht="15" customHeight="1" x14ac:dyDescent="0.2">
      <c r="A4" s="110"/>
      <c r="B4" s="219"/>
      <c r="C4" s="219"/>
      <c r="D4" s="24"/>
      <c r="E4" s="38"/>
      <c r="F4" s="219"/>
      <c r="G4" s="219"/>
      <c r="H4" s="219"/>
      <c r="I4" s="219"/>
      <c r="J4" s="219"/>
      <c r="K4" s="219"/>
      <c r="L4" s="63"/>
      <c r="AG4" s="33"/>
      <c r="AH4" s="33"/>
      <c r="AI4" s="33"/>
      <c r="AJ4" s="33"/>
      <c r="AK4" s="33"/>
      <c r="AL4" s="33"/>
      <c r="AM4" s="33"/>
      <c r="AN4" s="33"/>
      <c r="AO4" s="33"/>
      <c r="AP4" s="33"/>
      <c r="AQ4" s="33"/>
      <c r="AR4" s="33"/>
      <c r="AS4" s="33"/>
    </row>
    <row r="5" spans="1:45" ht="25" customHeight="1" x14ac:dyDescent="0.2">
      <c r="A5" s="26"/>
      <c r="B5" s="38"/>
      <c r="C5" s="38"/>
      <c r="D5" s="38"/>
      <c r="E5" s="405"/>
      <c r="F5" s="405"/>
      <c r="G5" s="24" t="s">
        <v>74</v>
      </c>
      <c r="H5" s="388"/>
      <c r="I5" s="24" t="s">
        <v>75</v>
      </c>
      <c r="J5" s="388"/>
      <c r="K5" s="24" t="s">
        <v>85</v>
      </c>
      <c r="L5" s="17"/>
      <c r="AG5" s="33"/>
      <c r="AH5" s="33"/>
      <c r="AI5" s="33"/>
      <c r="AJ5" s="33"/>
      <c r="AK5" s="33"/>
      <c r="AL5" s="33"/>
      <c r="AM5" s="33"/>
      <c r="AN5" s="33"/>
      <c r="AO5" s="33"/>
      <c r="AP5" s="33"/>
      <c r="AQ5" s="33"/>
      <c r="AR5" s="33"/>
      <c r="AS5" s="33"/>
    </row>
    <row r="6" spans="1:45" ht="20.149999999999999" customHeight="1" x14ac:dyDescent="0.2">
      <c r="A6" s="110"/>
      <c r="B6" s="227" t="s">
        <v>87</v>
      </c>
      <c r="C6" s="24"/>
      <c r="D6" s="38"/>
      <c r="E6" s="38"/>
      <c r="F6" s="224"/>
      <c r="L6" s="63"/>
      <c r="AG6" s="33"/>
      <c r="AH6" s="33"/>
      <c r="AI6" s="33"/>
      <c r="AJ6" s="33"/>
      <c r="AK6" s="33"/>
      <c r="AL6" s="33"/>
      <c r="AM6" s="33"/>
      <c r="AN6" s="33"/>
      <c r="AO6" s="33"/>
      <c r="AP6" s="33"/>
      <c r="AQ6" s="33"/>
      <c r="AR6" s="33"/>
      <c r="AS6" s="33"/>
    </row>
    <row r="7" spans="1:45" ht="20.149999999999999" customHeight="1" x14ac:dyDescent="0.2">
      <c r="A7" s="110"/>
      <c r="B7" s="392" t="s">
        <v>88</v>
      </c>
      <c r="C7" s="392"/>
      <c r="D7" s="24"/>
      <c r="E7" s="38"/>
      <c r="F7" s="219"/>
      <c r="G7" s="38"/>
      <c r="H7" s="38"/>
      <c r="I7" s="38"/>
      <c r="J7" s="38"/>
      <c r="K7" s="38"/>
      <c r="L7" s="17"/>
      <c r="AG7" s="33"/>
      <c r="AH7" s="33"/>
      <c r="AI7" s="33"/>
      <c r="AJ7" s="33"/>
      <c r="AK7" s="33"/>
      <c r="AL7" s="33"/>
      <c r="AM7" s="33"/>
      <c r="AN7" s="33"/>
      <c r="AO7" s="33"/>
      <c r="AP7" s="33"/>
      <c r="AQ7" s="33"/>
      <c r="AR7" s="33"/>
      <c r="AS7" s="33"/>
    </row>
    <row r="8" spans="1:45" ht="15" customHeight="1" x14ac:dyDescent="0.2">
      <c r="A8" s="26"/>
      <c r="B8" s="38"/>
      <c r="C8" s="38"/>
      <c r="D8" s="38"/>
      <c r="E8" s="38"/>
      <c r="F8" s="219"/>
      <c r="G8" s="38"/>
      <c r="H8" s="38"/>
      <c r="I8" s="38"/>
      <c r="J8" s="38"/>
      <c r="K8" s="38"/>
      <c r="L8" s="17"/>
      <c r="AG8" s="33"/>
      <c r="AH8" s="33"/>
      <c r="AI8" s="33"/>
      <c r="AJ8" s="33"/>
      <c r="AK8" s="33"/>
      <c r="AL8" s="33"/>
      <c r="AM8" s="33"/>
      <c r="AN8" s="33"/>
      <c r="AO8" s="33"/>
      <c r="AP8" s="33"/>
      <c r="AQ8" s="33"/>
      <c r="AR8" s="33"/>
      <c r="AS8" s="33"/>
    </row>
    <row r="9" spans="1:45" ht="15" customHeight="1" x14ac:dyDescent="0.2">
      <c r="A9" s="26"/>
      <c r="B9" s="38"/>
      <c r="C9" s="38"/>
      <c r="D9" s="38"/>
      <c r="E9" s="38"/>
      <c r="F9" s="219"/>
      <c r="G9" s="38"/>
      <c r="H9" s="38"/>
      <c r="I9" s="38"/>
      <c r="J9" s="38"/>
      <c r="K9" s="38"/>
      <c r="L9" s="17"/>
    </row>
    <row r="10" spans="1:45" ht="20.149999999999999" customHeight="1" x14ac:dyDescent="0.2">
      <c r="A10" s="26"/>
      <c r="B10" s="38"/>
      <c r="C10" s="38"/>
      <c r="D10" s="38"/>
      <c r="F10" s="24" t="s">
        <v>251</v>
      </c>
      <c r="G10" s="24"/>
      <c r="H10" s="24"/>
      <c r="I10" s="24"/>
      <c r="J10" s="24"/>
      <c r="K10" s="38"/>
      <c r="L10" s="17"/>
    </row>
    <row r="11" spans="1:45" ht="16" customHeight="1" x14ac:dyDescent="0.2">
      <c r="A11" s="26"/>
      <c r="B11" s="38"/>
      <c r="C11" s="38"/>
      <c r="D11" s="38"/>
      <c r="E11" s="38"/>
      <c r="F11" s="406"/>
      <c r="G11" s="406"/>
      <c r="H11" s="406"/>
      <c r="I11" s="406"/>
      <c r="J11" s="406"/>
      <c r="K11" s="406"/>
      <c r="L11" s="63"/>
    </row>
    <row r="12" spans="1:45" ht="16" customHeight="1" x14ac:dyDescent="0.2">
      <c r="A12" s="26"/>
      <c r="B12" s="38"/>
      <c r="C12" s="38"/>
      <c r="D12" s="38"/>
      <c r="E12" s="38"/>
      <c r="F12" s="406"/>
      <c r="G12" s="406"/>
      <c r="H12" s="406"/>
      <c r="I12" s="406"/>
      <c r="J12" s="406"/>
      <c r="K12" s="406"/>
      <c r="L12" s="63"/>
    </row>
    <row r="13" spans="1:45" ht="20.149999999999999" customHeight="1" x14ac:dyDescent="0.2">
      <c r="A13" s="26"/>
      <c r="B13" s="38"/>
      <c r="C13" s="38"/>
      <c r="D13" s="38"/>
      <c r="E13" s="38"/>
      <c r="F13" s="392" t="s">
        <v>9</v>
      </c>
      <c r="G13" s="392"/>
      <c r="H13" s="392"/>
      <c r="I13" s="392"/>
      <c r="J13" s="227"/>
      <c r="K13" s="38"/>
      <c r="L13" s="17"/>
    </row>
    <row r="14" spans="1:45" ht="22" customHeight="1" x14ac:dyDescent="0.2">
      <c r="A14" s="26"/>
      <c r="B14" s="38"/>
      <c r="C14" s="38"/>
      <c r="D14" s="38"/>
      <c r="E14" s="38"/>
      <c r="F14" s="399"/>
      <c r="G14" s="399"/>
      <c r="H14" s="399"/>
      <c r="I14" s="399"/>
      <c r="J14" s="399"/>
      <c r="K14" s="399"/>
      <c r="L14" s="63"/>
    </row>
    <row r="15" spans="1:45" ht="22" customHeight="1" x14ac:dyDescent="0.2">
      <c r="A15" s="26"/>
      <c r="B15" s="38"/>
      <c r="C15" s="38"/>
      <c r="D15" s="38"/>
      <c r="E15" s="38"/>
      <c r="F15" s="399"/>
      <c r="G15" s="399"/>
      <c r="H15" s="399"/>
      <c r="I15" s="399"/>
      <c r="J15" s="399"/>
      <c r="K15" s="399"/>
      <c r="L15" s="63"/>
    </row>
    <row r="16" spans="1:45" ht="15" customHeight="1" x14ac:dyDescent="0.2">
      <c r="A16" s="26"/>
      <c r="B16" s="38"/>
      <c r="C16" s="38"/>
      <c r="D16" s="38"/>
      <c r="E16" s="38"/>
      <c r="F16" s="219"/>
      <c r="G16" s="38"/>
      <c r="H16" s="38"/>
      <c r="I16" s="400"/>
      <c r="J16" s="400"/>
      <c r="K16" s="400"/>
      <c r="L16" s="17"/>
    </row>
    <row r="17" spans="1:55" ht="15" customHeight="1" x14ac:dyDescent="0.2">
      <c r="A17" s="26"/>
      <c r="B17" s="38"/>
      <c r="C17" s="38"/>
      <c r="D17" s="38"/>
      <c r="E17" s="38"/>
      <c r="F17" s="219"/>
      <c r="G17" s="38"/>
      <c r="H17" s="38"/>
      <c r="I17" s="38"/>
      <c r="J17" s="38"/>
      <c r="K17" s="38"/>
      <c r="L17" s="17"/>
    </row>
    <row r="18" spans="1:55" s="4" customFormat="1" ht="20.149999999999999" customHeight="1" x14ac:dyDescent="0.2">
      <c r="A18" s="401" t="s">
        <v>180</v>
      </c>
      <c r="B18" s="402"/>
      <c r="C18" s="402"/>
      <c r="D18" s="402"/>
      <c r="E18" s="402"/>
      <c r="F18" s="402"/>
      <c r="G18" s="402"/>
      <c r="H18" s="402"/>
      <c r="I18" s="402"/>
      <c r="J18" s="402"/>
      <c r="K18" s="402"/>
      <c r="L18" s="403"/>
    </row>
    <row r="19" spans="1:55" ht="15" customHeight="1" x14ac:dyDescent="0.2">
      <c r="A19" s="26"/>
      <c r="B19" s="38"/>
      <c r="C19" s="38"/>
      <c r="D19" s="38"/>
      <c r="E19" s="38"/>
      <c r="F19" s="219"/>
      <c r="G19" s="38"/>
      <c r="H19" s="38"/>
      <c r="I19" s="38"/>
      <c r="J19" s="38"/>
      <c r="K19" s="38"/>
      <c r="L19" s="17"/>
    </row>
    <row r="20" spans="1:55" ht="15" customHeight="1" x14ac:dyDescent="0.2">
      <c r="A20" s="26"/>
      <c r="B20" s="38"/>
      <c r="C20" s="38"/>
      <c r="D20" s="38"/>
      <c r="E20" s="38"/>
      <c r="F20" s="219"/>
      <c r="G20" s="38"/>
      <c r="H20" s="38"/>
      <c r="I20" s="38"/>
      <c r="J20" s="38"/>
      <c r="K20" s="38"/>
      <c r="L20" s="17"/>
    </row>
    <row r="21" spans="1:55" ht="25" customHeight="1" x14ac:dyDescent="0.2">
      <c r="A21" s="111"/>
      <c r="B21" s="390" t="s">
        <v>182</v>
      </c>
      <c r="C21" s="390"/>
      <c r="D21" s="390"/>
      <c r="E21" s="390"/>
      <c r="F21" s="390"/>
      <c r="G21" s="390"/>
      <c r="H21" s="390"/>
      <c r="I21" s="390"/>
      <c r="J21" s="390"/>
      <c r="K21" s="390"/>
      <c r="L21" s="112"/>
    </row>
    <row r="22" spans="1:55" ht="25" customHeight="1" x14ac:dyDescent="0.2">
      <c r="A22" s="113"/>
      <c r="B22" s="395" t="s">
        <v>292</v>
      </c>
      <c r="C22" s="395"/>
      <c r="D22" s="395"/>
      <c r="E22" s="387"/>
      <c r="F22" s="395" t="s">
        <v>291</v>
      </c>
      <c r="G22" s="395"/>
      <c r="H22" s="395"/>
      <c r="I22" s="395"/>
      <c r="J22" s="395"/>
      <c r="K22" s="199"/>
      <c r="L22" s="112"/>
    </row>
    <row r="23" spans="1:55" ht="25" customHeight="1" x14ac:dyDescent="0.2">
      <c r="A23" s="111"/>
      <c r="B23" s="390" t="s">
        <v>183</v>
      </c>
      <c r="C23" s="390"/>
      <c r="D23" s="390"/>
      <c r="E23" s="390"/>
      <c r="F23" s="390"/>
      <c r="G23" s="390"/>
      <c r="H23" s="390"/>
      <c r="I23" s="390"/>
      <c r="J23" s="390"/>
      <c r="K23" s="390"/>
      <c r="L23" s="112"/>
    </row>
    <row r="24" spans="1:55" ht="25" customHeight="1" x14ac:dyDescent="0.2">
      <c r="A24" s="111"/>
      <c r="B24" s="390" t="s">
        <v>184</v>
      </c>
      <c r="C24" s="390"/>
      <c r="D24" s="390"/>
      <c r="E24" s="390"/>
      <c r="F24" s="390"/>
      <c r="G24" s="390"/>
      <c r="H24" s="390"/>
      <c r="I24" s="390"/>
      <c r="J24" s="390"/>
      <c r="K24" s="390"/>
      <c r="L24" s="112"/>
    </row>
    <row r="25" spans="1:55" ht="25" customHeight="1" x14ac:dyDescent="0.2">
      <c r="A25" s="111"/>
      <c r="B25" s="390"/>
      <c r="C25" s="390"/>
      <c r="D25" s="390"/>
      <c r="E25" s="390"/>
      <c r="F25" s="390"/>
      <c r="G25" s="390"/>
      <c r="H25" s="390"/>
      <c r="I25" s="390"/>
      <c r="J25" s="390"/>
      <c r="K25" s="390"/>
      <c r="L25" s="112"/>
      <c r="BC25" s="134"/>
    </row>
    <row r="26" spans="1:55" ht="15" customHeight="1" x14ac:dyDescent="0.2">
      <c r="A26" s="111"/>
      <c r="B26" s="23"/>
      <c r="C26" s="23"/>
      <c r="D26" s="23"/>
      <c r="E26" s="391" t="s">
        <v>98</v>
      </c>
      <c r="F26" s="391"/>
      <c r="G26" s="23"/>
      <c r="H26" s="23"/>
      <c r="I26" s="23"/>
      <c r="J26" s="23"/>
      <c r="K26" s="23"/>
      <c r="L26" s="112"/>
    </row>
    <row r="27" spans="1:55" ht="15" customHeight="1" x14ac:dyDescent="0.2">
      <c r="A27" s="111"/>
      <c r="B27" s="23"/>
      <c r="C27" s="23"/>
      <c r="D27" s="23"/>
      <c r="E27" s="391"/>
      <c r="F27" s="391"/>
      <c r="G27" s="23"/>
      <c r="H27" s="23"/>
      <c r="I27" s="23"/>
      <c r="J27" s="23"/>
      <c r="K27" s="23"/>
      <c r="L27" s="112"/>
    </row>
    <row r="28" spans="1:55" ht="15" customHeight="1" x14ac:dyDescent="0.2">
      <c r="A28" s="110"/>
      <c r="B28" s="392" t="s">
        <v>99</v>
      </c>
      <c r="C28" s="392"/>
      <c r="D28" s="392"/>
      <c r="E28" s="392"/>
      <c r="F28" s="23"/>
      <c r="G28" s="23"/>
      <c r="H28" s="23"/>
      <c r="I28" s="23"/>
      <c r="J28" s="23"/>
      <c r="K28" s="23"/>
      <c r="L28" s="112"/>
    </row>
    <row r="29" spans="1:55" ht="10" customHeight="1" x14ac:dyDescent="0.2">
      <c r="A29" s="110"/>
      <c r="B29" s="220"/>
      <c r="C29" s="220"/>
      <c r="D29" s="220"/>
      <c r="E29" s="23"/>
      <c r="F29" s="23"/>
      <c r="G29" s="23"/>
      <c r="H29" s="23"/>
      <c r="I29" s="23"/>
      <c r="J29" s="23"/>
      <c r="K29" s="23"/>
      <c r="L29" s="112"/>
    </row>
    <row r="30" spans="1:55" ht="15" customHeight="1" x14ac:dyDescent="0.2">
      <c r="A30" s="26"/>
      <c r="B30" s="392" t="s">
        <v>100</v>
      </c>
      <c r="C30" s="392"/>
      <c r="D30" s="24" t="s">
        <v>101</v>
      </c>
      <c r="E30" s="393"/>
      <c r="F30" s="393"/>
      <c r="G30" s="393"/>
      <c r="H30" s="393"/>
      <c r="I30" s="393"/>
      <c r="J30" s="393"/>
      <c r="K30" s="393"/>
      <c r="L30" s="63"/>
    </row>
    <row r="31" spans="1:55" ht="15" customHeight="1" x14ac:dyDescent="0.2">
      <c r="A31" s="26"/>
      <c r="B31" s="38"/>
      <c r="C31" s="38"/>
      <c r="D31" s="38"/>
      <c r="E31" s="114"/>
      <c r="F31" s="198"/>
      <c r="G31" s="114"/>
      <c r="H31" s="114"/>
      <c r="I31" s="114"/>
      <c r="J31" s="114"/>
      <c r="K31" s="114"/>
      <c r="L31" s="17"/>
    </row>
    <row r="32" spans="1:55" ht="15" customHeight="1" x14ac:dyDescent="0.2">
      <c r="A32" s="26"/>
      <c r="B32" s="392" t="s">
        <v>102</v>
      </c>
      <c r="C32" s="392"/>
      <c r="D32" s="24" t="s">
        <v>101</v>
      </c>
      <c r="E32" s="396"/>
      <c r="F32" s="396"/>
      <c r="G32" s="396"/>
      <c r="H32" s="396"/>
      <c r="I32" s="396"/>
      <c r="J32" s="396"/>
      <c r="K32" s="396"/>
      <c r="L32" s="63"/>
    </row>
    <row r="33" spans="1:64" ht="15" customHeight="1" x14ac:dyDescent="0.2">
      <c r="A33" s="26"/>
      <c r="B33" s="38"/>
      <c r="C33" s="38"/>
      <c r="D33" s="38"/>
      <c r="E33" s="38"/>
      <c r="F33" s="219"/>
      <c r="G33" s="38"/>
      <c r="H33" s="38"/>
      <c r="I33" s="38"/>
      <c r="J33" s="38"/>
      <c r="K33" s="38"/>
      <c r="L33" s="17"/>
    </row>
    <row r="34" spans="1:64" ht="15" customHeight="1" x14ac:dyDescent="0.2">
      <c r="A34" s="110"/>
      <c r="B34" s="24" t="s">
        <v>103</v>
      </c>
      <c r="C34" s="24"/>
      <c r="D34" s="24"/>
      <c r="E34" s="38"/>
      <c r="F34" s="397"/>
      <c r="G34" s="397"/>
      <c r="H34" s="397"/>
      <c r="I34" s="397"/>
      <c r="J34" s="225"/>
      <c r="K34" s="24" t="s">
        <v>23</v>
      </c>
      <c r="L34" s="63"/>
      <c r="BC34" s="135"/>
      <c r="BD34" s="135"/>
      <c r="BE34" s="135"/>
      <c r="BF34" s="135"/>
      <c r="BG34" s="135"/>
      <c r="BH34" s="135"/>
      <c r="BI34" s="135"/>
      <c r="BJ34" s="135"/>
      <c r="BK34" s="135"/>
      <c r="BL34" s="135"/>
    </row>
    <row r="35" spans="1:64" ht="15" customHeight="1" x14ac:dyDescent="0.2">
      <c r="A35" s="26"/>
      <c r="B35" s="38"/>
      <c r="C35" s="38"/>
      <c r="D35" s="38"/>
      <c r="E35" s="38"/>
      <c r="F35" s="219"/>
      <c r="G35" s="38"/>
      <c r="H35" s="38"/>
      <c r="I35" s="38"/>
      <c r="J35" s="38"/>
      <c r="K35" s="38"/>
      <c r="L35" s="17"/>
    </row>
    <row r="36" spans="1:64" ht="15" customHeight="1" x14ac:dyDescent="0.2">
      <c r="A36" s="26"/>
      <c r="B36" s="38" t="s">
        <v>185</v>
      </c>
      <c r="C36" s="38"/>
      <c r="D36" s="38"/>
      <c r="E36" s="38"/>
      <c r="F36" s="219"/>
      <c r="G36" s="38"/>
      <c r="H36" s="38"/>
      <c r="I36" s="38"/>
      <c r="J36" s="38"/>
      <c r="K36" s="38"/>
      <c r="L36" s="17"/>
    </row>
    <row r="37" spans="1:64" ht="15" customHeight="1" x14ac:dyDescent="0.2">
      <c r="A37" s="26"/>
      <c r="B37" s="38"/>
      <c r="C37" s="38"/>
      <c r="D37" s="38"/>
      <c r="E37" s="38"/>
      <c r="F37" s="219"/>
      <c r="G37" s="38"/>
      <c r="H37" s="38"/>
      <c r="I37" s="38"/>
      <c r="J37" s="38"/>
      <c r="K37" s="38"/>
      <c r="L37" s="17"/>
    </row>
    <row r="38" spans="1:64" ht="15" customHeight="1" x14ac:dyDescent="0.2">
      <c r="A38" s="116"/>
      <c r="B38" s="24" t="s">
        <v>274</v>
      </c>
      <c r="C38" s="227"/>
      <c r="D38" s="227"/>
      <c r="E38" s="227"/>
      <c r="F38" s="227"/>
      <c r="G38" s="227"/>
      <c r="H38" s="394" t="s">
        <v>280</v>
      </c>
      <c r="I38" s="394"/>
      <c r="J38" s="394"/>
      <c r="K38" s="38"/>
      <c r="L38" s="17"/>
    </row>
    <row r="39" spans="1:64" ht="25" customHeight="1" x14ac:dyDescent="0.2">
      <c r="A39" s="116"/>
      <c r="B39" s="24"/>
      <c r="C39" s="227"/>
      <c r="D39" s="227"/>
      <c r="E39" s="227"/>
      <c r="F39" s="227"/>
      <c r="G39" s="227"/>
      <c r="H39" s="227"/>
      <c r="I39" s="227"/>
      <c r="J39" s="227"/>
      <c r="K39" s="38"/>
      <c r="L39" s="17"/>
    </row>
    <row r="40" spans="1:64" ht="15" customHeight="1" thickBot="1" x14ac:dyDescent="0.25">
      <c r="A40" s="75"/>
      <c r="B40" s="28"/>
      <c r="C40" s="19"/>
      <c r="D40" s="19"/>
      <c r="E40" s="19"/>
      <c r="F40" s="221"/>
      <c r="G40" s="19"/>
      <c r="H40" s="19"/>
      <c r="I40" s="19"/>
      <c r="J40" s="19"/>
      <c r="K40" s="19"/>
      <c r="L40" s="22"/>
    </row>
    <row r="41" spans="1:64" ht="20.149999999999999" customHeight="1" x14ac:dyDescent="0.2">
      <c r="A41" s="9"/>
      <c r="B41" s="9"/>
      <c r="C41" s="7"/>
      <c r="D41" s="7"/>
      <c r="E41" s="7"/>
      <c r="F41" s="222"/>
      <c r="G41" s="7"/>
      <c r="H41" s="7"/>
      <c r="I41" s="7"/>
      <c r="J41" s="389" t="s">
        <v>94</v>
      </c>
      <c r="K41" s="389"/>
      <c r="L41" s="389"/>
    </row>
    <row r="42" spans="1:64" ht="20.149999999999999" customHeight="1" x14ac:dyDescent="0.2">
      <c r="A42" s="77"/>
      <c r="B42" s="77"/>
    </row>
    <row r="43" spans="1:64" ht="20.149999999999999" customHeight="1" x14ac:dyDescent="0.2">
      <c r="A43" s="77"/>
      <c r="B43" s="77"/>
    </row>
    <row r="44" spans="1:64" ht="20.149999999999999" customHeight="1" x14ac:dyDescent="0.2">
      <c r="A44" s="77"/>
      <c r="B44" s="77"/>
    </row>
    <row r="45" spans="1:64" s="33" customFormat="1" ht="20.149999999999999" customHeight="1" x14ac:dyDescent="0.2">
      <c r="A45" s="74"/>
      <c r="B45" s="74"/>
      <c r="C45" s="6"/>
      <c r="D45" s="6"/>
      <c r="E45" s="6"/>
      <c r="F45" s="224"/>
      <c r="G45" s="6"/>
      <c r="H45" s="6"/>
      <c r="I45" s="6"/>
      <c r="J45" s="6"/>
      <c r="K45" s="6"/>
      <c r="L45" s="6"/>
    </row>
    <row r="46" spans="1:64" s="33" customFormat="1" ht="20.149999999999999" customHeight="1" x14ac:dyDescent="0.2">
      <c r="A46" s="74"/>
      <c r="B46" s="74"/>
      <c r="C46" s="6"/>
      <c r="D46" s="6"/>
      <c r="E46" s="6"/>
      <c r="F46" s="224"/>
      <c r="G46" s="6"/>
      <c r="H46" s="6"/>
      <c r="I46" s="6"/>
      <c r="J46" s="6"/>
      <c r="K46" s="6"/>
      <c r="L46" s="6"/>
    </row>
    <row r="47" spans="1:64" s="33" customFormat="1" ht="20.149999999999999" customHeight="1" x14ac:dyDescent="0.2">
      <c r="A47" s="74"/>
      <c r="B47" s="74"/>
      <c r="C47" s="6"/>
      <c r="D47" s="6"/>
      <c r="E47" s="6"/>
      <c r="F47" s="224"/>
      <c r="G47" s="6"/>
      <c r="H47" s="6"/>
      <c r="I47" s="6"/>
      <c r="J47" s="6"/>
      <c r="K47" s="6"/>
      <c r="L47" s="6"/>
    </row>
    <row r="48" spans="1:64" s="33" customFormat="1" ht="20.149999999999999" customHeight="1" x14ac:dyDescent="0.2">
      <c r="A48" s="74"/>
      <c r="B48" s="74"/>
      <c r="C48" s="6"/>
      <c r="D48" s="6"/>
      <c r="E48" s="6"/>
      <c r="F48" s="224"/>
      <c r="G48" s="6"/>
      <c r="H48" s="6"/>
      <c r="I48" s="6"/>
      <c r="J48" s="6"/>
      <c r="K48" s="6"/>
      <c r="L48" s="6"/>
    </row>
    <row r="49" spans="1:12" s="33" customFormat="1" ht="20.149999999999999" customHeight="1" x14ac:dyDescent="0.2">
      <c r="A49" s="74"/>
      <c r="B49" s="74"/>
      <c r="C49" s="6"/>
      <c r="D49" s="6"/>
      <c r="E49" s="6"/>
      <c r="F49" s="224"/>
      <c r="G49" s="6"/>
      <c r="H49" s="6"/>
      <c r="I49" s="6"/>
      <c r="J49" s="6"/>
      <c r="K49" s="6"/>
      <c r="L49" s="6"/>
    </row>
    <row r="50" spans="1:12" s="33" customFormat="1" ht="20.149999999999999" customHeight="1" x14ac:dyDescent="0.2">
      <c r="A50" s="74"/>
      <c r="B50" s="74"/>
      <c r="C50" s="6"/>
      <c r="D50" s="6"/>
      <c r="E50" s="6"/>
      <c r="F50" s="224"/>
      <c r="G50" s="6"/>
      <c r="H50" s="6"/>
      <c r="I50" s="6"/>
      <c r="J50" s="6"/>
      <c r="K50" s="6"/>
      <c r="L50" s="6"/>
    </row>
    <row r="51" spans="1:12" s="33" customFormat="1" ht="20.149999999999999" customHeight="1" x14ac:dyDescent="0.2">
      <c r="A51" s="6"/>
      <c r="B51" s="6"/>
      <c r="C51" s="6"/>
      <c r="D51" s="6"/>
      <c r="E51" s="6"/>
      <c r="F51" s="224"/>
      <c r="G51" s="6"/>
      <c r="H51" s="6"/>
      <c r="I51" s="6"/>
      <c r="J51" s="6"/>
      <c r="K51" s="6"/>
      <c r="L51" s="6"/>
    </row>
    <row r="52" spans="1:12" s="33" customFormat="1" ht="20.149999999999999" customHeight="1" x14ac:dyDescent="0.2">
      <c r="A52" s="6"/>
      <c r="B52" s="6"/>
      <c r="C52" s="6"/>
      <c r="D52" s="6"/>
      <c r="E52" s="6"/>
      <c r="F52" s="224"/>
      <c r="G52" s="6"/>
      <c r="H52" s="6"/>
      <c r="I52" s="6"/>
      <c r="J52" s="6"/>
      <c r="K52" s="6"/>
      <c r="L52" s="6"/>
    </row>
    <row r="53" spans="1:12" s="33" customFormat="1" ht="20.149999999999999" customHeight="1" x14ac:dyDescent="0.2">
      <c r="A53" s="6"/>
      <c r="B53" s="6"/>
      <c r="C53" s="6"/>
      <c r="D53" s="6"/>
      <c r="E53" s="6"/>
      <c r="F53" s="224"/>
      <c r="G53" s="6"/>
      <c r="H53" s="6"/>
      <c r="I53" s="6"/>
      <c r="J53" s="6"/>
      <c r="K53" s="6"/>
      <c r="L53" s="6"/>
    </row>
    <row r="54" spans="1:12" s="33" customFormat="1" x14ac:dyDescent="0.2">
      <c r="A54" s="6"/>
      <c r="B54" s="6"/>
      <c r="C54" s="6"/>
      <c r="D54" s="6"/>
      <c r="E54" s="6"/>
      <c r="F54" s="224"/>
      <c r="G54" s="6"/>
      <c r="H54" s="6"/>
      <c r="I54" s="6"/>
      <c r="J54" s="6"/>
      <c r="K54" s="6"/>
      <c r="L54" s="6"/>
    </row>
    <row r="55" spans="1:12" s="33" customFormat="1" x14ac:dyDescent="0.2">
      <c r="A55" s="6"/>
      <c r="B55" s="6"/>
      <c r="C55" s="6"/>
      <c r="D55" s="6"/>
      <c r="E55" s="6"/>
      <c r="F55" s="224"/>
      <c r="G55" s="6"/>
      <c r="H55" s="6"/>
      <c r="I55" s="6"/>
      <c r="J55" s="6"/>
      <c r="K55" s="6"/>
      <c r="L55" s="6"/>
    </row>
    <row r="56" spans="1:12" s="33" customFormat="1" x14ac:dyDescent="0.2">
      <c r="A56" s="6"/>
      <c r="B56" s="6"/>
      <c r="C56" s="6"/>
      <c r="D56" s="6"/>
      <c r="E56" s="6"/>
      <c r="F56" s="224"/>
      <c r="G56" s="6"/>
      <c r="H56" s="6"/>
      <c r="I56" s="6"/>
      <c r="J56" s="6"/>
      <c r="K56" s="6"/>
      <c r="L56" s="6"/>
    </row>
    <row r="57" spans="1:12" s="33" customFormat="1" x14ac:dyDescent="0.2">
      <c r="A57" s="6"/>
      <c r="B57" s="6"/>
      <c r="C57" s="6"/>
      <c r="D57" s="6"/>
      <c r="E57" s="6"/>
      <c r="F57" s="224"/>
      <c r="G57" s="6"/>
      <c r="H57" s="6"/>
      <c r="I57" s="6"/>
      <c r="J57" s="6"/>
      <c r="K57" s="6"/>
      <c r="L57" s="6"/>
    </row>
    <row r="58" spans="1:12" s="33" customFormat="1" x14ac:dyDescent="0.2">
      <c r="A58" s="6"/>
      <c r="B58" s="6"/>
      <c r="C58" s="6"/>
      <c r="D58" s="6"/>
      <c r="E58" s="6"/>
      <c r="F58" s="224"/>
      <c r="G58" s="6"/>
      <c r="H58" s="6"/>
      <c r="I58" s="6"/>
      <c r="J58" s="6"/>
      <c r="K58" s="6"/>
      <c r="L58" s="6"/>
    </row>
    <row r="59" spans="1:12" s="33" customFormat="1" x14ac:dyDescent="0.2">
      <c r="A59" s="6"/>
      <c r="B59" s="6"/>
      <c r="C59" s="6"/>
      <c r="D59" s="6"/>
      <c r="E59" s="6"/>
      <c r="F59" s="224"/>
      <c r="G59" s="6"/>
      <c r="H59" s="6"/>
      <c r="I59" s="6"/>
      <c r="J59" s="6"/>
      <c r="K59" s="6"/>
      <c r="L59" s="6"/>
    </row>
    <row r="60" spans="1:12" s="33" customFormat="1" x14ac:dyDescent="0.2">
      <c r="A60" s="6"/>
      <c r="B60" s="6"/>
      <c r="C60" s="6"/>
      <c r="D60" s="6"/>
      <c r="E60" s="6"/>
      <c r="F60" s="224"/>
      <c r="G60" s="6"/>
      <c r="H60" s="6"/>
      <c r="I60" s="6"/>
      <c r="J60" s="6"/>
      <c r="K60" s="6"/>
      <c r="L60" s="6"/>
    </row>
    <row r="61" spans="1:12" s="33" customFormat="1" x14ac:dyDescent="0.2">
      <c r="A61" s="6"/>
      <c r="B61" s="6"/>
      <c r="C61" s="6"/>
      <c r="D61" s="6"/>
      <c r="E61" s="6"/>
      <c r="F61" s="224"/>
      <c r="G61" s="6"/>
      <c r="H61" s="6"/>
      <c r="I61" s="6"/>
      <c r="J61" s="6"/>
      <c r="K61" s="6"/>
      <c r="L61" s="6"/>
    </row>
    <row r="62" spans="1:12" s="33" customFormat="1" x14ac:dyDescent="0.2">
      <c r="A62" s="6"/>
      <c r="B62" s="6"/>
      <c r="C62" s="6"/>
      <c r="D62" s="6"/>
      <c r="E62" s="6"/>
      <c r="F62" s="224"/>
      <c r="G62" s="6"/>
      <c r="H62" s="6"/>
      <c r="I62" s="6"/>
      <c r="J62" s="6"/>
      <c r="K62" s="6"/>
      <c r="L62" s="6"/>
    </row>
    <row r="63" spans="1:12" s="33" customFormat="1" x14ac:dyDescent="0.2">
      <c r="A63" s="6"/>
      <c r="B63" s="6"/>
      <c r="C63" s="6"/>
      <c r="D63" s="6"/>
      <c r="E63" s="6"/>
      <c r="F63" s="224"/>
      <c r="G63" s="6"/>
      <c r="H63" s="6"/>
      <c r="I63" s="6"/>
      <c r="J63" s="6"/>
      <c r="K63" s="6"/>
      <c r="L63" s="6"/>
    </row>
    <row r="64" spans="1:12" s="33" customFormat="1" x14ac:dyDescent="0.2">
      <c r="A64" s="6"/>
      <c r="B64" s="6"/>
      <c r="C64" s="6"/>
      <c r="D64" s="6"/>
      <c r="E64" s="6"/>
      <c r="F64" s="224"/>
      <c r="G64" s="6"/>
      <c r="H64" s="6"/>
      <c r="I64" s="6"/>
      <c r="J64" s="6"/>
      <c r="K64" s="6"/>
      <c r="L64" s="6"/>
    </row>
    <row r="65" spans="1:12" s="33" customFormat="1" x14ac:dyDescent="0.2">
      <c r="A65" s="6"/>
      <c r="B65" s="6"/>
      <c r="C65" s="6"/>
      <c r="D65" s="6"/>
      <c r="E65" s="6"/>
      <c r="F65" s="224"/>
      <c r="G65" s="6"/>
      <c r="H65" s="6"/>
      <c r="I65" s="6"/>
      <c r="J65" s="6"/>
      <c r="K65" s="6"/>
      <c r="L65" s="6"/>
    </row>
    <row r="66" spans="1:12" s="33" customFormat="1" x14ac:dyDescent="0.2">
      <c r="A66" s="6"/>
      <c r="B66" s="6"/>
      <c r="C66" s="6"/>
      <c r="D66" s="6"/>
      <c r="E66" s="6"/>
      <c r="F66" s="224"/>
      <c r="G66" s="6"/>
      <c r="H66" s="6"/>
      <c r="I66" s="6"/>
      <c r="J66" s="6"/>
      <c r="K66" s="6"/>
      <c r="L66" s="6"/>
    </row>
    <row r="67" spans="1:12" s="33" customFormat="1" x14ac:dyDescent="0.2">
      <c r="A67" s="6"/>
      <c r="B67" s="6"/>
      <c r="C67" s="6"/>
      <c r="D67" s="6"/>
      <c r="E67" s="6"/>
      <c r="F67" s="224"/>
      <c r="G67" s="6"/>
      <c r="H67" s="6"/>
      <c r="I67" s="6"/>
      <c r="J67" s="6"/>
      <c r="K67" s="6"/>
      <c r="L67" s="6"/>
    </row>
    <row r="68" spans="1:12" s="33" customFormat="1" x14ac:dyDescent="0.2">
      <c r="A68" s="6"/>
      <c r="B68" s="6"/>
      <c r="C68" s="6"/>
      <c r="D68" s="6"/>
      <c r="E68" s="6"/>
      <c r="F68" s="224"/>
      <c r="G68" s="6"/>
      <c r="H68" s="6"/>
      <c r="I68" s="6"/>
      <c r="J68" s="6"/>
      <c r="K68" s="6"/>
      <c r="L68" s="6"/>
    </row>
    <row r="69" spans="1:12" s="33" customFormat="1" x14ac:dyDescent="0.2">
      <c r="A69" s="6"/>
      <c r="B69" s="6"/>
      <c r="C69" s="6"/>
      <c r="D69" s="6"/>
      <c r="E69" s="6"/>
      <c r="F69" s="224"/>
      <c r="G69" s="6"/>
      <c r="H69" s="6"/>
      <c r="I69" s="6"/>
      <c r="J69" s="6"/>
      <c r="K69" s="6"/>
      <c r="L69" s="6"/>
    </row>
    <row r="70" spans="1:12" s="33" customFormat="1" x14ac:dyDescent="0.2">
      <c r="A70" s="6"/>
      <c r="B70" s="6"/>
      <c r="C70" s="6"/>
      <c r="D70" s="6"/>
      <c r="E70" s="6"/>
      <c r="F70" s="224"/>
      <c r="G70" s="6"/>
      <c r="H70" s="6"/>
      <c r="I70" s="6"/>
      <c r="J70" s="6"/>
      <c r="K70" s="6"/>
      <c r="L70" s="6"/>
    </row>
    <row r="71" spans="1:12" s="33" customFormat="1" x14ac:dyDescent="0.2">
      <c r="A71" s="6"/>
      <c r="B71" s="6"/>
      <c r="C71" s="6"/>
      <c r="D71" s="6"/>
      <c r="E71" s="6"/>
      <c r="F71" s="224"/>
      <c r="G71" s="6"/>
      <c r="H71" s="6"/>
      <c r="I71" s="6"/>
      <c r="J71" s="6"/>
      <c r="K71" s="6"/>
      <c r="L71" s="6"/>
    </row>
    <row r="72" spans="1:12" s="33" customFormat="1" x14ac:dyDescent="0.2">
      <c r="A72" s="6"/>
      <c r="B72" s="6"/>
      <c r="C72" s="6"/>
      <c r="D72" s="6"/>
      <c r="E72" s="6"/>
      <c r="F72" s="224"/>
      <c r="G72" s="6"/>
      <c r="H72" s="6"/>
      <c r="I72" s="6"/>
      <c r="J72" s="6"/>
      <c r="K72" s="6"/>
      <c r="L72" s="6"/>
    </row>
    <row r="73" spans="1:12" s="33" customFormat="1" x14ac:dyDescent="0.2">
      <c r="A73" s="6"/>
      <c r="B73" s="6"/>
      <c r="C73" s="6"/>
      <c r="D73" s="6"/>
      <c r="E73" s="6"/>
      <c r="F73" s="224"/>
      <c r="G73" s="6"/>
      <c r="H73" s="6"/>
      <c r="I73" s="6"/>
      <c r="J73" s="6"/>
      <c r="K73" s="6"/>
      <c r="L73" s="6"/>
    </row>
    <row r="74" spans="1:12" s="33" customFormat="1" x14ac:dyDescent="0.2">
      <c r="A74" s="6"/>
      <c r="B74" s="6"/>
      <c r="C74" s="6"/>
      <c r="D74" s="6"/>
      <c r="E74" s="6"/>
      <c r="F74" s="224"/>
      <c r="G74" s="6"/>
      <c r="H74" s="6"/>
      <c r="I74" s="6"/>
      <c r="J74" s="6"/>
      <c r="K74" s="6"/>
      <c r="L74" s="6"/>
    </row>
  </sheetData>
  <mergeCells count="25">
    <mergeCell ref="A1:L1"/>
    <mergeCell ref="F14:K15"/>
    <mergeCell ref="I16:K16"/>
    <mergeCell ref="A18:L18"/>
    <mergeCell ref="A2:D2"/>
    <mergeCell ref="E5:F5"/>
    <mergeCell ref="B7:C7"/>
    <mergeCell ref="F11:K12"/>
    <mergeCell ref="F13:I13"/>
    <mergeCell ref="J41:L41"/>
    <mergeCell ref="B21:K21"/>
    <mergeCell ref="E26:F26"/>
    <mergeCell ref="B23:K23"/>
    <mergeCell ref="B24:K24"/>
    <mergeCell ref="B25:K25"/>
    <mergeCell ref="E27:F27"/>
    <mergeCell ref="B28:E28"/>
    <mergeCell ref="B30:C30"/>
    <mergeCell ref="E30:K30"/>
    <mergeCell ref="H38:J38"/>
    <mergeCell ref="F22:J22"/>
    <mergeCell ref="B22:D22"/>
    <mergeCell ref="B32:C32"/>
    <mergeCell ref="E32:K32"/>
    <mergeCell ref="F34:I34"/>
  </mergeCells>
  <phoneticPr fontId="19"/>
  <pageMargins left="0.70866141732283472" right="0.70866141732283472" top="0.74803149606299213" bottom="0.74803149606299213" header="0.31496062992125984" footer="0.31496062992125984"/>
  <pageSetup paperSize="9"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72"/>
  <sheetViews>
    <sheetView view="pageBreakPreview" zoomScale="80" zoomScaleNormal="40" zoomScaleSheetLayoutView="80" workbookViewId="0">
      <selection activeCell="J30" sqref="J30"/>
    </sheetView>
  </sheetViews>
  <sheetFormatPr defaultRowHeight="13" x14ac:dyDescent="0.2"/>
  <cols>
    <col min="1" max="1" width="11.08984375" customWidth="1"/>
    <col min="2" max="2" width="11.6328125" customWidth="1"/>
    <col min="3" max="3" width="9.6328125" customWidth="1"/>
    <col min="4" max="4" width="7.08984375" customWidth="1"/>
    <col min="5" max="6" width="4.08984375" customWidth="1"/>
    <col min="7" max="7" width="9.6328125" style="2" customWidth="1"/>
    <col min="8" max="8" width="3.36328125" bestFit="1" customWidth="1"/>
    <col min="9" max="9" width="8.26953125" customWidth="1"/>
    <col min="10" max="10" width="5.36328125" bestFit="1" customWidth="1"/>
    <col min="11" max="11" width="7.26953125" customWidth="1"/>
    <col min="12" max="12" width="3.36328125" customWidth="1"/>
    <col min="13" max="13" width="5.453125" customWidth="1"/>
  </cols>
  <sheetData>
    <row r="1" spans="1:46" ht="55" customHeight="1" x14ac:dyDescent="0.2">
      <c r="A1" s="1"/>
      <c r="B1" s="1"/>
      <c r="C1" s="1"/>
      <c r="D1" s="850"/>
      <c r="E1" s="850"/>
      <c r="F1" s="850"/>
      <c r="G1" s="850"/>
      <c r="H1" s="1"/>
      <c r="I1" s="1"/>
      <c r="J1" s="3"/>
      <c r="K1" s="3"/>
      <c r="L1" s="1"/>
      <c r="M1" s="1"/>
    </row>
    <row r="2" spans="1:46" ht="15" customHeight="1" thickBot="1" x14ac:dyDescent="0.25">
      <c r="A2" s="404" t="s">
        <v>188</v>
      </c>
      <c r="B2" s="404"/>
      <c r="C2" s="404"/>
      <c r="D2" s="404"/>
      <c r="E2" s="7"/>
      <c r="F2" s="7"/>
      <c r="G2" s="128"/>
      <c r="H2" s="7"/>
      <c r="I2" s="7"/>
      <c r="J2" s="7"/>
      <c r="K2" s="7"/>
      <c r="L2" s="7"/>
      <c r="M2" s="7"/>
      <c r="AH2" s="33"/>
      <c r="AI2" s="33"/>
      <c r="AJ2" s="33"/>
      <c r="AK2" s="33"/>
      <c r="AL2" s="33"/>
      <c r="AM2" s="33"/>
      <c r="AN2" s="33"/>
      <c r="AO2" s="33"/>
      <c r="AP2" s="33"/>
      <c r="AQ2" s="33"/>
      <c r="AR2" s="33"/>
      <c r="AS2" s="33"/>
      <c r="AT2" s="33"/>
    </row>
    <row r="3" spans="1:46" ht="15" customHeight="1" x14ac:dyDescent="0.2">
      <c r="A3" s="25"/>
      <c r="B3" s="129"/>
      <c r="C3" s="129"/>
      <c r="D3" s="129"/>
      <c r="E3" s="129"/>
      <c r="F3" s="194"/>
      <c r="G3" s="127"/>
      <c r="H3" s="129"/>
      <c r="I3" s="129"/>
      <c r="J3" s="129"/>
      <c r="K3" s="129"/>
      <c r="L3" s="129"/>
      <c r="M3" s="78"/>
      <c r="AH3" s="33"/>
      <c r="AI3" s="33"/>
      <c r="AJ3" s="6"/>
      <c r="AK3" s="6"/>
      <c r="AL3" s="6"/>
      <c r="AM3" s="6"/>
      <c r="AN3" s="6"/>
      <c r="AO3" s="6"/>
      <c r="AP3" s="6"/>
      <c r="AQ3" s="6"/>
      <c r="AR3" s="33"/>
      <c r="AS3" s="33"/>
      <c r="AT3" s="33"/>
    </row>
    <row r="4" spans="1:46" ht="15" customHeight="1" x14ac:dyDescent="0.2">
      <c r="A4" s="110"/>
      <c r="B4" s="125"/>
      <c r="C4" s="125"/>
      <c r="D4" s="24"/>
      <c r="E4" s="38"/>
      <c r="F4" s="38"/>
      <c r="G4" s="125"/>
      <c r="H4" s="125"/>
      <c r="I4" s="125"/>
      <c r="J4" s="125"/>
      <c r="K4" s="125"/>
      <c r="L4" s="125"/>
      <c r="M4" s="63"/>
      <c r="AH4" s="33"/>
      <c r="AI4" s="33"/>
      <c r="AJ4" s="33"/>
      <c r="AK4" s="33"/>
      <c r="AL4" s="33"/>
      <c r="AM4" s="33"/>
      <c r="AN4" s="33"/>
      <c r="AO4" s="33"/>
      <c r="AP4" s="33"/>
      <c r="AQ4" s="33"/>
      <c r="AR4" s="33"/>
      <c r="AS4" s="33"/>
      <c r="AT4" s="33"/>
    </row>
    <row r="5" spans="1:46" ht="25" customHeight="1" x14ac:dyDescent="0.2">
      <c r="A5" s="26"/>
      <c r="B5" s="38"/>
      <c r="C5" s="38"/>
      <c r="D5" s="38"/>
      <c r="E5" s="405"/>
      <c r="F5" s="405"/>
      <c r="G5" s="405"/>
      <c r="H5" s="24" t="s">
        <v>74</v>
      </c>
      <c r="I5" s="388"/>
      <c r="J5" s="24" t="s">
        <v>75</v>
      </c>
      <c r="K5" s="388"/>
      <c r="L5" s="24" t="s">
        <v>85</v>
      </c>
      <c r="M5" s="17"/>
      <c r="AH5" s="33"/>
      <c r="AI5" s="33"/>
      <c r="AJ5" s="33"/>
      <c r="AK5" s="33"/>
      <c r="AL5" s="33"/>
      <c r="AM5" s="33"/>
      <c r="AN5" s="33"/>
      <c r="AO5" s="33"/>
      <c r="AP5" s="33"/>
      <c r="AQ5" s="33"/>
      <c r="AR5" s="33"/>
      <c r="AS5" s="33"/>
      <c r="AT5" s="33"/>
    </row>
    <row r="6" spans="1:46" ht="20.149999999999999" customHeight="1" x14ac:dyDescent="0.2">
      <c r="A6" s="110"/>
      <c r="B6" s="131" t="s">
        <v>87</v>
      </c>
      <c r="C6" s="24"/>
      <c r="D6" s="38"/>
      <c r="E6" s="38"/>
      <c r="F6" s="38"/>
      <c r="G6" s="130"/>
      <c r="H6" s="5"/>
      <c r="I6" s="5"/>
      <c r="J6" s="5"/>
      <c r="K6" s="5"/>
      <c r="L6" s="5"/>
      <c r="M6" s="63"/>
      <c r="AH6" s="33"/>
      <c r="AI6" s="33"/>
      <c r="AJ6" s="33"/>
      <c r="AK6" s="33"/>
      <c r="AL6" s="33"/>
      <c r="AM6" s="33"/>
      <c r="AN6" s="33"/>
      <c r="AO6" s="33"/>
      <c r="AP6" s="33"/>
      <c r="AQ6" s="33"/>
      <c r="AR6" s="33"/>
      <c r="AS6" s="33"/>
      <c r="AT6" s="33"/>
    </row>
    <row r="7" spans="1:46" ht="20.149999999999999" customHeight="1" x14ac:dyDescent="0.2">
      <c r="A7" s="110"/>
      <c r="B7" s="392" t="s">
        <v>88</v>
      </c>
      <c r="C7" s="392"/>
      <c r="D7" s="24"/>
      <c r="E7" s="38"/>
      <c r="F7" s="38"/>
      <c r="G7" s="125"/>
      <c r="H7" s="38"/>
      <c r="I7" s="38"/>
      <c r="J7" s="38"/>
      <c r="K7" s="38"/>
      <c r="L7" s="38"/>
      <c r="M7" s="17"/>
      <c r="AH7" s="33"/>
      <c r="AI7" s="33"/>
      <c r="AJ7" s="33"/>
      <c r="AK7" s="33"/>
      <c r="AL7" s="33"/>
      <c r="AM7" s="33"/>
      <c r="AN7" s="33"/>
      <c r="AO7" s="33"/>
      <c r="AP7" s="33"/>
      <c r="AQ7" s="33"/>
      <c r="AR7" s="33"/>
      <c r="AS7" s="33"/>
      <c r="AT7" s="33"/>
    </row>
    <row r="8" spans="1:46" ht="15" customHeight="1" x14ac:dyDescent="0.2">
      <c r="A8" s="26"/>
      <c r="B8" s="38"/>
      <c r="C8" s="38"/>
      <c r="D8" s="38"/>
      <c r="E8" s="38"/>
      <c r="F8" s="38"/>
      <c r="G8" s="125"/>
      <c r="H8" s="38"/>
      <c r="I8" s="38"/>
      <c r="J8" s="38"/>
      <c r="K8" s="38"/>
      <c r="L8" s="38"/>
      <c r="M8" s="17"/>
      <c r="AH8" s="33"/>
      <c r="AI8" s="33"/>
      <c r="AJ8" s="33"/>
      <c r="AK8" s="33"/>
      <c r="AL8" s="33"/>
      <c r="AM8" s="33"/>
      <c r="AN8" s="33"/>
      <c r="AO8" s="33"/>
      <c r="AP8" s="33"/>
      <c r="AQ8" s="33"/>
      <c r="AR8" s="33"/>
      <c r="AS8" s="33"/>
      <c r="AT8" s="33"/>
    </row>
    <row r="9" spans="1:46" ht="15" customHeight="1" x14ac:dyDescent="0.2">
      <c r="A9" s="26"/>
      <c r="B9" s="38"/>
      <c r="C9" s="38"/>
      <c r="D9" s="38"/>
      <c r="E9" s="38"/>
      <c r="F9" s="38"/>
      <c r="G9" s="125"/>
      <c r="H9" s="38"/>
      <c r="I9" s="38"/>
      <c r="J9" s="38"/>
      <c r="K9" s="38"/>
      <c r="L9" s="38"/>
      <c r="M9" s="17"/>
    </row>
    <row r="10" spans="1:46" ht="20.149999999999999" customHeight="1" x14ac:dyDescent="0.2">
      <c r="A10" s="26"/>
      <c r="B10" s="38"/>
      <c r="C10" s="38"/>
      <c r="D10" s="38"/>
      <c r="E10" s="5"/>
      <c r="F10" s="5"/>
      <c r="G10" s="24" t="s">
        <v>89</v>
      </c>
      <c r="H10" s="24"/>
      <c r="I10" s="24"/>
      <c r="J10" s="24"/>
      <c r="K10" s="24"/>
      <c r="L10" s="38"/>
      <c r="M10" s="17"/>
    </row>
    <row r="11" spans="1:46" ht="16" customHeight="1" x14ac:dyDescent="0.2">
      <c r="A11" s="26"/>
      <c r="B11" s="38"/>
      <c r="C11" s="38"/>
      <c r="D11" s="38"/>
      <c r="E11" s="38"/>
      <c r="F11" s="38"/>
      <c r="G11" s="394"/>
      <c r="H11" s="394"/>
      <c r="I11" s="394"/>
      <c r="J11" s="394"/>
      <c r="K11" s="394"/>
      <c r="L11" s="394"/>
      <c r="M11" s="63"/>
    </row>
    <row r="12" spans="1:46" ht="16" customHeight="1" x14ac:dyDescent="0.2">
      <c r="A12" s="26"/>
      <c r="B12" s="38"/>
      <c r="C12" s="38"/>
      <c r="D12" s="38"/>
      <c r="E12" s="38"/>
      <c r="F12" s="38"/>
      <c r="G12" s="394"/>
      <c r="H12" s="394"/>
      <c r="I12" s="394"/>
      <c r="J12" s="394"/>
      <c r="K12" s="394"/>
      <c r="L12" s="394"/>
      <c r="M12" s="63"/>
    </row>
    <row r="13" spans="1:46" ht="20.149999999999999" customHeight="1" x14ac:dyDescent="0.2">
      <c r="A13" s="26"/>
      <c r="B13" s="38"/>
      <c r="C13" s="38"/>
      <c r="D13" s="38"/>
      <c r="E13" s="38"/>
      <c r="F13" s="38"/>
      <c r="G13" s="392" t="s">
        <v>9</v>
      </c>
      <c r="H13" s="392"/>
      <c r="I13" s="392"/>
      <c r="J13" s="392"/>
      <c r="K13" s="131"/>
      <c r="L13" s="38"/>
      <c r="M13" s="17"/>
    </row>
    <row r="14" spans="1:46" ht="22" customHeight="1" x14ac:dyDescent="0.2">
      <c r="A14" s="26"/>
      <c r="B14" s="38"/>
      <c r="C14" s="38"/>
      <c r="D14" s="38"/>
      <c r="E14" s="38"/>
      <c r="F14" s="38"/>
      <c r="G14" s="394"/>
      <c r="H14" s="394"/>
      <c r="I14" s="394"/>
      <c r="J14" s="394"/>
      <c r="K14" s="394"/>
      <c r="L14" s="394"/>
      <c r="M14" s="63"/>
    </row>
    <row r="15" spans="1:46" ht="22" customHeight="1" x14ac:dyDescent="0.2">
      <c r="A15" s="26"/>
      <c r="B15" s="38"/>
      <c r="C15" s="38"/>
      <c r="D15" s="38"/>
      <c r="E15" s="38"/>
      <c r="F15" s="38"/>
      <c r="G15" s="394"/>
      <c r="H15" s="394"/>
      <c r="I15" s="394"/>
      <c r="J15" s="394"/>
      <c r="K15" s="394"/>
      <c r="L15" s="394"/>
      <c r="M15" s="63"/>
    </row>
    <row r="16" spans="1:46" ht="15" customHeight="1" x14ac:dyDescent="0.2">
      <c r="A16" s="26"/>
      <c r="B16" s="38"/>
      <c r="C16" s="38"/>
      <c r="D16" s="38"/>
      <c r="E16" s="38"/>
      <c r="F16" s="38"/>
      <c r="G16" s="125"/>
      <c r="H16" s="38"/>
      <c r="I16" s="38"/>
      <c r="J16" s="400"/>
      <c r="K16" s="400"/>
      <c r="L16" s="400"/>
      <c r="M16" s="17"/>
    </row>
    <row r="17" spans="1:56" ht="15" customHeight="1" x14ac:dyDescent="0.2">
      <c r="A17" s="26"/>
      <c r="B17" s="38"/>
      <c r="C17" s="38"/>
      <c r="D17" s="38"/>
      <c r="E17" s="38"/>
      <c r="F17" s="38"/>
      <c r="G17" s="125"/>
      <c r="H17" s="38"/>
      <c r="I17" s="38"/>
      <c r="J17" s="38"/>
      <c r="K17" s="38"/>
      <c r="L17" s="38"/>
      <c r="M17" s="17"/>
    </row>
    <row r="18" spans="1:56" s="4" customFormat="1" ht="20.149999999999999" customHeight="1" x14ac:dyDescent="0.2">
      <c r="A18" s="401" t="s">
        <v>189</v>
      </c>
      <c r="B18" s="402"/>
      <c r="C18" s="402"/>
      <c r="D18" s="402"/>
      <c r="E18" s="402"/>
      <c r="F18" s="402"/>
      <c r="G18" s="402"/>
      <c r="H18" s="402"/>
      <c r="I18" s="402"/>
      <c r="J18" s="402"/>
      <c r="K18" s="402"/>
      <c r="L18" s="402"/>
      <c r="M18" s="403"/>
    </row>
    <row r="19" spans="1:56" ht="15" customHeight="1" x14ac:dyDescent="0.2">
      <c r="A19" s="26"/>
      <c r="B19" s="38"/>
      <c r="C19" s="38"/>
      <c r="D19" s="38"/>
      <c r="E19" s="38"/>
      <c r="F19" s="38"/>
      <c r="G19" s="125"/>
      <c r="H19" s="38"/>
      <c r="I19" s="38"/>
      <c r="J19" s="38"/>
      <c r="K19" s="38"/>
      <c r="L19" s="38"/>
      <c r="M19" s="17"/>
    </row>
    <row r="20" spans="1:56" ht="15" customHeight="1" x14ac:dyDescent="0.2">
      <c r="A20" s="26"/>
      <c r="B20" s="38"/>
      <c r="C20" s="38"/>
      <c r="D20" s="38"/>
      <c r="E20" s="38"/>
      <c r="F20" s="38"/>
      <c r="G20" s="125"/>
      <c r="H20" s="38"/>
      <c r="I20" s="38"/>
      <c r="J20" s="38"/>
      <c r="K20" s="38"/>
      <c r="L20" s="38"/>
      <c r="M20" s="17"/>
    </row>
    <row r="21" spans="1:56" ht="25" customHeight="1" x14ac:dyDescent="0.2">
      <c r="A21" s="111"/>
      <c r="B21" s="851" t="s">
        <v>290</v>
      </c>
      <c r="C21" s="851"/>
      <c r="D21" s="851"/>
      <c r="E21" s="851"/>
      <c r="F21" s="851"/>
      <c r="G21" s="851"/>
      <c r="H21" s="851"/>
      <c r="I21" s="851"/>
      <c r="J21" s="390" t="s">
        <v>91</v>
      </c>
      <c r="K21" s="390"/>
      <c r="L21" s="390"/>
      <c r="M21" s="112"/>
    </row>
    <row r="22" spans="1:56" ht="25" customHeight="1" x14ac:dyDescent="0.2">
      <c r="A22" s="113"/>
      <c r="B22" s="390" t="s">
        <v>92</v>
      </c>
      <c r="C22" s="390"/>
      <c r="D22" s="390"/>
      <c r="E22" s="390"/>
      <c r="F22" s="390"/>
      <c r="G22" s="390"/>
      <c r="H22" s="390"/>
      <c r="I22" s="390"/>
      <c r="J22" s="390"/>
      <c r="K22" s="390"/>
      <c r="L22" s="390"/>
      <c r="M22" s="112"/>
    </row>
    <row r="23" spans="1:56" ht="25" customHeight="1" x14ac:dyDescent="0.2">
      <c r="A23" s="111"/>
      <c r="B23" s="390" t="s">
        <v>190</v>
      </c>
      <c r="C23" s="390"/>
      <c r="D23" s="390"/>
      <c r="E23" s="390"/>
      <c r="F23" s="390"/>
      <c r="G23" s="390"/>
      <c r="H23" s="390"/>
      <c r="I23" s="390"/>
      <c r="J23" s="390"/>
      <c r="K23" s="390"/>
      <c r="L23" s="390"/>
      <c r="M23" s="112"/>
    </row>
    <row r="24" spans="1:56" ht="25" customHeight="1" x14ac:dyDescent="0.2">
      <c r="A24" s="111"/>
      <c r="B24" s="390" t="s">
        <v>178</v>
      </c>
      <c r="C24" s="390"/>
      <c r="D24" s="390"/>
      <c r="E24" s="390"/>
      <c r="F24" s="390"/>
      <c r="G24" s="390"/>
      <c r="H24" s="390"/>
      <c r="I24" s="390"/>
      <c r="J24" s="390"/>
      <c r="K24" s="390"/>
      <c r="L24" s="390"/>
      <c r="M24" s="112"/>
    </row>
    <row r="25" spans="1:56" ht="25" customHeight="1" x14ac:dyDescent="0.2">
      <c r="A25" s="111"/>
      <c r="B25" s="390"/>
      <c r="C25" s="390"/>
      <c r="D25" s="390"/>
      <c r="E25" s="390"/>
      <c r="F25" s="390"/>
      <c r="G25" s="390"/>
      <c r="H25" s="390"/>
      <c r="I25" s="390"/>
      <c r="J25" s="390"/>
      <c r="K25" s="390"/>
      <c r="L25" s="390"/>
      <c r="M25" s="112"/>
      <c r="BD25" s="134"/>
    </row>
    <row r="26" spans="1:56" ht="15" customHeight="1" x14ac:dyDescent="0.2">
      <c r="A26" s="875" t="s">
        <v>98</v>
      </c>
      <c r="B26" s="734"/>
      <c r="C26" s="734"/>
      <c r="D26" s="734"/>
      <c r="E26" s="734"/>
      <c r="F26" s="734"/>
      <c r="G26" s="734"/>
      <c r="H26" s="734"/>
      <c r="I26" s="734"/>
      <c r="J26" s="734"/>
      <c r="K26" s="734"/>
      <c r="L26" s="734"/>
      <c r="M26" s="876"/>
    </row>
    <row r="27" spans="1:56" ht="15" customHeight="1" x14ac:dyDescent="0.2">
      <c r="A27" s="111"/>
      <c r="B27" s="23"/>
      <c r="C27" s="23"/>
      <c r="D27" s="23"/>
      <c r="E27" s="391"/>
      <c r="F27" s="391"/>
      <c r="G27" s="391"/>
      <c r="H27" s="23"/>
      <c r="I27" s="23"/>
      <c r="J27" s="23"/>
      <c r="K27" s="23"/>
      <c r="L27" s="23"/>
      <c r="M27" s="112"/>
    </row>
    <row r="28" spans="1:56" ht="10" customHeight="1" x14ac:dyDescent="0.2">
      <c r="A28" s="111"/>
      <c r="B28" s="23"/>
      <c r="C28" s="23"/>
      <c r="D28" s="23"/>
      <c r="E28" s="23"/>
      <c r="F28" s="23"/>
      <c r="G28" s="23"/>
      <c r="H28" s="23"/>
      <c r="I28" s="23"/>
      <c r="J28" s="23"/>
      <c r="K28" s="23"/>
      <c r="L28" s="23"/>
      <c r="M28" s="112"/>
    </row>
    <row r="29" spans="1:56" ht="15" customHeight="1" x14ac:dyDescent="0.2">
      <c r="A29" s="110"/>
      <c r="B29" s="391" t="s">
        <v>191</v>
      </c>
      <c r="C29" s="391"/>
      <c r="D29" s="391"/>
      <c r="E29" s="391"/>
      <c r="F29" s="196"/>
      <c r="G29" s="23"/>
      <c r="H29" s="23"/>
      <c r="I29" s="23"/>
      <c r="J29" s="23"/>
      <c r="K29" s="23"/>
      <c r="L29" s="23"/>
      <c r="M29" s="112"/>
    </row>
    <row r="30" spans="1:56" ht="10" customHeight="1" x14ac:dyDescent="0.2">
      <c r="A30" s="110"/>
      <c r="B30" s="126"/>
      <c r="C30" s="126"/>
      <c r="D30" s="126"/>
      <c r="E30" s="23"/>
      <c r="F30" s="23"/>
      <c r="G30" s="23"/>
      <c r="H30" s="23"/>
      <c r="I30" s="23"/>
      <c r="J30" s="23"/>
      <c r="K30" s="23"/>
      <c r="L30" s="23"/>
      <c r="M30" s="112"/>
    </row>
    <row r="31" spans="1:56" ht="25" customHeight="1" x14ac:dyDescent="0.2">
      <c r="A31" s="26"/>
      <c r="B31" s="392"/>
      <c r="C31" s="392"/>
      <c r="D31" s="131" t="s">
        <v>192</v>
      </c>
      <c r="E31" s="114"/>
      <c r="F31" s="114"/>
      <c r="G31" s="849"/>
      <c r="H31" s="849"/>
      <c r="I31" s="849"/>
      <c r="J31" s="849"/>
      <c r="K31" s="849"/>
      <c r="L31" s="114"/>
      <c r="M31" s="63"/>
    </row>
    <row r="32" spans="1:56" ht="20.149999999999999" customHeight="1" x14ac:dyDescent="0.2">
      <c r="A32" s="26"/>
      <c r="B32" s="38"/>
      <c r="C32" s="38"/>
      <c r="D32" s="38" t="s">
        <v>193</v>
      </c>
      <c r="E32" s="114"/>
      <c r="F32" s="114"/>
      <c r="G32" s="132"/>
      <c r="H32" s="114"/>
      <c r="I32" s="114"/>
      <c r="J32" s="114"/>
      <c r="K32" s="114"/>
      <c r="L32" s="114"/>
      <c r="M32" s="17"/>
    </row>
    <row r="33" spans="1:65" ht="20.149999999999999" customHeight="1" x14ac:dyDescent="0.2">
      <c r="A33" s="26"/>
      <c r="B33" s="38"/>
      <c r="C33" s="38"/>
      <c r="D33" s="394"/>
      <c r="E33" s="394"/>
      <c r="F33" s="394"/>
      <c r="G33" s="394"/>
      <c r="H33" s="394"/>
      <c r="I33" s="394"/>
      <c r="J33" s="394"/>
      <c r="K33" s="394"/>
      <c r="L33" s="394"/>
      <c r="M33" s="17"/>
    </row>
    <row r="34" spans="1:65" ht="14.15" customHeight="1" x14ac:dyDescent="0.2">
      <c r="A34" s="26"/>
      <c r="B34" s="392"/>
      <c r="C34" s="392"/>
      <c r="D34" s="394"/>
      <c r="E34" s="394"/>
      <c r="F34" s="394"/>
      <c r="G34" s="394"/>
      <c r="H34" s="394"/>
      <c r="I34" s="394"/>
      <c r="J34" s="394"/>
      <c r="K34" s="394"/>
      <c r="L34" s="394"/>
      <c r="M34" s="63"/>
      <c r="BD34" s="135"/>
      <c r="BE34" s="135"/>
      <c r="BF34" s="135"/>
      <c r="BG34" s="135"/>
      <c r="BH34" s="135"/>
      <c r="BI34" s="135"/>
      <c r="BJ34" s="135"/>
      <c r="BK34" s="135"/>
      <c r="BL34" s="135"/>
      <c r="BM34" s="135"/>
    </row>
    <row r="35" spans="1:65" ht="15" customHeight="1" x14ac:dyDescent="0.2">
      <c r="A35" s="26"/>
      <c r="B35" s="38" t="s">
        <v>93</v>
      </c>
      <c r="C35" s="38"/>
      <c r="D35" s="24"/>
      <c r="E35" s="24"/>
      <c r="F35" s="24"/>
      <c r="G35" s="24"/>
      <c r="H35" s="24"/>
      <c r="I35" s="24"/>
      <c r="J35" s="24"/>
      <c r="K35" s="24"/>
      <c r="L35" s="24"/>
      <c r="M35" s="17"/>
    </row>
    <row r="36" spans="1:65" ht="25" customHeight="1" x14ac:dyDescent="0.2">
      <c r="A36" s="110"/>
      <c r="B36" s="24"/>
      <c r="C36" s="24"/>
      <c r="D36" s="394"/>
      <c r="E36" s="394"/>
      <c r="F36" s="394"/>
      <c r="G36" s="394"/>
      <c r="H36" s="394"/>
      <c r="I36" s="394"/>
      <c r="J36" s="394"/>
      <c r="K36" s="394"/>
      <c r="L36" s="394"/>
      <c r="M36" s="63"/>
    </row>
    <row r="37" spans="1:65" s="5" customFormat="1" ht="10" customHeight="1" x14ac:dyDescent="0.2">
      <c r="A37" s="110"/>
      <c r="B37" s="24"/>
      <c r="C37" s="24"/>
      <c r="D37" s="191"/>
      <c r="E37" s="191"/>
      <c r="F37" s="191"/>
      <c r="G37" s="191"/>
      <c r="H37" s="191"/>
      <c r="I37" s="191"/>
      <c r="J37" s="191"/>
      <c r="K37" s="191"/>
      <c r="L37" s="191"/>
      <c r="M37" s="63"/>
    </row>
    <row r="38" spans="1:65" ht="25" customHeight="1" x14ac:dyDescent="0.2">
      <c r="A38" s="26"/>
      <c r="B38" s="38" t="s">
        <v>194</v>
      </c>
      <c r="C38" s="38"/>
      <c r="D38" s="38"/>
      <c r="E38" s="38"/>
      <c r="F38" s="38"/>
      <c r="G38" s="213"/>
      <c r="H38" s="125" t="s">
        <v>84</v>
      </c>
      <c r="I38" s="214"/>
      <c r="J38" s="125" t="s">
        <v>195</v>
      </c>
      <c r="K38" s="214"/>
      <c r="L38" s="38" t="s">
        <v>86</v>
      </c>
      <c r="M38" s="17"/>
    </row>
    <row r="39" spans="1:65" ht="25" customHeight="1" thickBot="1" x14ac:dyDescent="0.25">
      <c r="A39" s="75"/>
      <c r="B39" s="28"/>
      <c r="C39" s="19"/>
      <c r="D39" s="19"/>
      <c r="E39" s="19"/>
      <c r="F39" s="19"/>
      <c r="G39" s="124"/>
      <c r="H39" s="19"/>
      <c r="I39" s="19"/>
      <c r="J39" s="19"/>
      <c r="K39" s="19"/>
      <c r="L39" s="19"/>
      <c r="M39" s="22"/>
    </row>
    <row r="40" spans="1:65" ht="20.149999999999999" customHeight="1" x14ac:dyDescent="0.2">
      <c r="A40" s="9"/>
      <c r="B40" s="9"/>
      <c r="C40" s="7"/>
      <c r="D40" s="7"/>
      <c r="E40" s="7"/>
      <c r="F40" s="7"/>
      <c r="G40" s="128"/>
      <c r="H40" s="7"/>
      <c r="I40" s="7"/>
      <c r="J40" s="7"/>
      <c r="K40" s="389" t="s">
        <v>94</v>
      </c>
      <c r="L40" s="389"/>
      <c r="M40" s="389"/>
    </row>
    <row r="41" spans="1:65" ht="20.149999999999999" customHeight="1" x14ac:dyDescent="0.2">
      <c r="A41" s="73"/>
      <c r="B41" s="73"/>
    </row>
    <row r="42" spans="1:65" ht="20.149999999999999" customHeight="1" x14ac:dyDescent="0.2">
      <c r="A42" s="73"/>
      <c r="B42" s="73"/>
    </row>
    <row r="43" spans="1:65" ht="20.149999999999999" customHeight="1" x14ac:dyDescent="0.2">
      <c r="A43" s="73"/>
      <c r="B43" s="73"/>
    </row>
    <row r="44" spans="1:65" ht="20.149999999999999" customHeight="1" x14ac:dyDescent="0.2">
      <c r="A44" s="73"/>
      <c r="B44" s="73"/>
    </row>
    <row r="45" spans="1:65" s="33" customFormat="1" ht="20.149999999999999" customHeight="1" x14ac:dyDescent="0.2">
      <c r="A45" s="163"/>
      <c r="B45" s="163"/>
      <c r="G45" s="138"/>
    </row>
    <row r="46" spans="1:65" s="33" customFormat="1" ht="20.149999999999999" customHeight="1" x14ac:dyDescent="0.2">
      <c r="A46" s="163"/>
      <c r="B46" s="163"/>
      <c r="G46" s="138"/>
    </row>
    <row r="47" spans="1:65" s="33" customFormat="1" ht="20.149999999999999" customHeight="1" x14ac:dyDescent="0.2">
      <c r="A47" s="163"/>
      <c r="B47" s="163"/>
      <c r="G47" s="138"/>
    </row>
    <row r="48" spans="1:65" s="33" customFormat="1" ht="20.149999999999999" customHeight="1" x14ac:dyDescent="0.2">
      <c r="A48" s="163"/>
      <c r="B48" s="163"/>
      <c r="G48" s="138"/>
    </row>
    <row r="49" spans="1:7" s="33" customFormat="1" ht="20.149999999999999" customHeight="1" x14ac:dyDescent="0.2">
      <c r="A49" s="163"/>
      <c r="B49" s="163"/>
      <c r="G49" s="138"/>
    </row>
    <row r="50" spans="1:7" s="33" customFormat="1" ht="20.149999999999999" customHeight="1" x14ac:dyDescent="0.2">
      <c r="G50" s="138"/>
    </row>
    <row r="51" spans="1:7" s="33" customFormat="1" ht="20.149999999999999" customHeight="1" x14ac:dyDescent="0.2">
      <c r="G51" s="138"/>
    </row>
    <row r="52" spans="1:7" s="33" customFormat="1" ht="20.149999999999999" customHeight="1" x14ac:dyDescent="0.2">
      <c r="G52" s="138"/>
    </row>
    <row r="53" spans="1:7" s="33" customFormat="1" x14ac:dyDescent="0.2">
      <c r="G53" s="138"/>
    </row>
    <row r="54" spans="1:7" s="33" customFormat="1" x14ac:dyDescent="0.2">
      <c r="G54" s="138"/>
    </row>
    <row r="55" spans="1:7" s="33" customFormat="1" x14ac:dyDescent="0.2">
      <c r="G55" s="138"/>
    </row>
    <row r="56" spans="1:7" s="33" customFormat="1" x14ac:dyDescent="0.2">
      <c r="G56" s="138"/>
    </row>
    <row r="57" spans="1:7" s="33" customFormat="1" x14ac:dyDescent="0.2">
      <c r="G57" s="138"/>
    </row>
    <row r="58" spans="1:7" s="33" customFormat="1" x14ac:dyDescent="0.2">
      <c r="G58" s="138"/>
    </row>
    <row r="59" spans="1:7" s="33" customFormat="1" x14ac:dyDescent="0.2">
      <c r="G59" s="138"/>
    </row>
    <row r="60" spans="1:7" s="33" customFormat="1" x14ac:dyDescent="0.2">
      <c r="G60" s="138"/>
    </row>
    <row r="61" spans="1:7" s="33" customFormat="1" x14ac:dyDescent="0.2">
      <c r="G61" s="138"/>
    </row>
    <row r="62" spans="1:7" s="33" customFormat="1" x14ac:dyDescent="0.2">
      <c r="G62" s="138"/>
    </row>
    <row r="63" spans="1:7" s="33" customFormat="1" x14ac:dyDescent="0.2">
      <c r="G63" s="138"/>
    </row>
    <row r="64" spans="1:7" s="33" customFormat="1" x14ac:dyDescent="0.2">
      <c r="G64" s="138"/>
    </row>
    <row r="65" spans="7:7" s="33" customFormat="1" x14ac:dyDescent="0.2">
      <c r="G65" s="138"/>
    </row>
    <row r="66" spans="7:7" s="33" customFormat="1" x14ac:dyDescent="0.2">
      <c r="G66" s="138"/>
    </row>
    <row r="67" spans="7:7" s="33" customFormat="1" x14ac:dyDescent="0.2">
      <c r="G67" s="138"/>
    </row>
    <row r="68" spans="7:7" s="33" customFormat="1" x14ac:dyDescent="0.2">
      <c r="G68" s="138"/>
    </row>
    <row r="69" spans="7:7" s="33" customFormat="1" x14ac:dyDescent="0.2">
      <c r="G69" s="138"/>
    </row>
    <row r="70" spans="7:7" s="33" customFormat="1" x14ac:dyDescent="0.2">
      <c r="G70" s="138"/>
    </row>
    <row r="71" spans="7:7" s="33" customFormat="1" x14ac:dyDescent="0.2">
      <c r="G71" s="138"/>
    </row>
    <row r="72" spans="7:7" s="33" customFormat="1" x14ac:dyDescent="0.2">
      <c r="G72" s="138"/>
    </row>
  </sheetData>
  <mergeCells count="24">
    <mergeCell ref="B22:L22"/>
    <mergeCell ref="D1:G1"/>
    <mergeCell ref="A2:D2"/>
    <mergeCell ref="E5:G5"/>
    <mergeCell ref="B7:C7"/>
    <mergeCell ref="G11:L12"/>
    <mergeCell ref="G13:J13"/>
    <mergeCell ref="G14:L15"/>
    <mergeCell ref="J16:L16"/>
    <mergeCell ref="A18:M18"/>
    <mergeCell ref="J21:L21"/>
    <mergeCell ref="B21:I21"/>
    <mergeCell ref="B23:L23"/>
    <mergeCell ref="B24:L24"/>
    <mergeCell ref="B25:L25"/>
    <mergeCell ref="E27:G27"/>
    <mergeCell ref="B29:E29"/>
    <mergeCell ref="B34:C34"/>
    <mergeCell ref="K40:M40"/>
    <mergeCell ref="A26:M26"/>
    <mergeCell ref="D33:L34"/>
    <mergeCell ref="B31:C31"/>
    <mergeCell ref="G31:K31"/>
    <mergeCell ref="D36:L36"/>
  </mergeCells>
  <phoneticPr fontId="19"/>
  <pageMargins left="0.70866141732283472" right="0.70866141732283472" top="0.74803149606299213" bottom="0.74803149606299213"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65"/>
  <sheetViews>
    <sheetView view="pageBreakPreview" topLeftCell="A22" zoomScale="80" zoomScaleNormal="100" zoomScaleSheetLayoutView="80" workbookViewId="0">
      <selection activeCell="J9" sqref="J9"/>
    </sheetView>
  </sheetViews>
  <sheetFormatPr defaultRowHeight="13" x14ac:dyDescent="0.2"/>
  <cols>
    <col min="1" max="1" width="11.08984375" customWidth="1"/>
    <col min="2" max="2" width="11.6328125" customWidth="1"/>
    <col min="3" max="3" width="9.6328125" customWidth="1"/>
    <col min="4" max="4" width="7.08984375" customWidth="1"/>
    <col min="5" max="5" width="4.08984375" customWidth="1"/>
    <col min="6" max="6" width="9.6328125" style="2" customWidth="1"/>
    <col min="7" max="7" width="3.36328125" bestFit="1" customWidth="1"/>
    <col min="8" max="8" width="8.26953125" customWidth="1"/>
    <col min="9" max="9" width="5.36328125" bestFit="1" customWidth="1"/>
    <col min="10" max="10" width="7.26953125" customWidth="1"/>
    <col min="11" max="11" width="3.36328125" bestFit="1" customWidth="1"/>
    <col min="12" max="12" width="7.08984375" customWidth="1"/>
  </cols>
  <sheetData>
    <row r="1" spans="1:45" ht="55" customHeight="1" x14ac:dyDescent="0.2">
      <c r="A1" s="407" t="s">
        <v>187</v>
      </c>
      <c r="B1" s="407"/>
      <c r="C1" s="407"/>
      <c r="D1" s="407"/>
      <c r="E1" s="407"/>
      <c r="F1" s="407"/>
      <c r="G1" s="407"/>
      <c r="H1" s="407"/>
      <c r="I1" s="407"/>
      <c r="J1" s="407"/>
      <c r="K1" s="407"/>
      <c r="L1" s="407"/>
    </row>
    <row r="2" spans="1:45" ht="15" customHeight="1" thickBot="1" x14ac:dyDescent="0.25">
      <c r="A2" s="404" t="s">
        <v>181</v>
      </c>
      <c r="B2" s="404"/>
      <c r="C2" s="404"/>
      <c r="D2" s="404"/>
      <c r="E2" s="7"/>
      <c r="F2" s="128"/>
      <c r="G2" s="7"/>
      <c r="H2" s="7"/>
      <c r="I2" s="7"/>
      <c r="J2" s="7"/>
      <c r="K2" s="7"/>
      <c r="L2" s="7"/>
      <c r="AG2" s="33"/>
      <c r="AH2" s="33"/>
      <c r="AI2" s="33"/>
      <c r="AJ2" s="33"/>
      <c r="AK2" s="33"/>
      <c r="AL2" s="33"/>
      <c r="AM2" s="33"/>
      <c r="AN2" s="33"/>
      <c r="AO2" s="33"/>
      <c r="AP2" s="33"/>
      <c r="AQ2" s="33"/>
      <c r="AR2" s="33"/>
      <c r="AS2" s="33"/>
    </row>
    <row r="3" spans="1:45" ht="15" customHeight="1" x14ac:dyDescent="0.2">
      <c r="A3" s="25"/>
      <c r="B3" s="129"/>
      <c r="C3" s="129"/>
      <c r="D3" s="129"/>
      <c r="E3" s="129"/>
      <c r="F3" s="127"/>
      <c r="G3" s="129"/>
      <c r="H3" s="129"/>
      <c r="I3" s="129"/>
      <c r="J3" s="129"/>
      <c r="K3" s="129"/>
      <c r="L3" s="78"/>
      <c r="AG3" s="33"/>
      <c r="AH3" s="33"/>
      <c r="AI3" s="6"/>
      <c r="AJ3" s="6"/>
      <c r="AK3" s="6"/>
      <c r="AL3" s="6"/>
      <c r="AM3" s="6"/>
      <c r="AN3" s="6"/>
      <c r="AO3" s="6"/>
      <c r="AP3" s="6"/>
      <c r="AQ3" s="33"/>
      <c r="AR3" s="33"/>
      <c r="AS3" s="33"/>
    </row>
    <row r="4" spans="1:45" ht="15" customHeight="1" x14ac:dyDescent="0.2">
      <c r="A4" s="110"/>
      <c r="B4" s="125"/>
      <c r="C4" s="125"/>
      <c r="D4" s="24"/>
      <c r="E4" s="38"/>
      <c r="F4" s="125"/>
      <c r="G4" s="125"/>
      <c r="H4" s="125"/>
      <c r="I4" s="125"/>
      <c r="J4" s="125"/>
      <c r="K4" s="125"/>
      <c r="L4" s="63"/>
      <c r="AG4" s="33"/>
      <c r="AH4" s="33"/>
      <c r="AI4" s="33"/>
      <c r="AJ4" s="33"/>
      <c r="AK4" s="33"/>
      <c r="AL4" s="33"/>
      <c r="AM4" s="33"/>
      <c r="AN4" s="33"/>
      <c r="AO4" s="33"/>
      <c r="AP4" s="33"/>
      <c r="AQ4" s="33"/>
      <c r="AR4" s="33"/>
      <c r="AS4" s="33"/>
    </row>
    <row r="5" spans="1:45" ht="25" customHeight="1" x14ac:dyDescent="0.2">
      <c r="A5" s="26"/>
      <c r="B5" s="38"/>
      <c r="C5" s="38"/>
      <c r="D5" s="38"/>
      <c r="E5" s="405"/>
      <c r="F5" s="405"/>
      <c r="G5" s="24" t="s">
        <v>74</v>
      </c>
      <c r="H5" s="388"/>
      <c r="I5" s="24" t="s">
        <v>75</v>
      </c>
      <c r="J5" s="388"/>
      <c r="K5" s="24" t="s">
        <v>85</v>
      </c>
      <c r="L5" s="17"/>
      <c r="AG5" s="33"/>
      <c r="AH5" s="33"/>
      <c r="AI5" s="33"/>
      <c r="AJ5" s="33"/>
      <c r="AK5" s="33"/>
      <c r="AL5" s="33"/>
      <c r="AM5" s="33"/>
      <c r="AN5" s="33"/>
      <c r="AO5" s="33"/>
      <c r="AP5" s="33"/>
      <c r="AQ5" s="33"/>
      <c r="AR5" s="33"/>
      <c r="AS5" s="33"/>
    </row>
    <row r="6" spans="1:45" ht="20.149999999999999" customHeight="1" x14ac:dyDescent="0.2">
      <c r="A6" s="110"/>
      <c r="B6" s="131" t="s">
        <v>87</v>
      </c>
      <c r="C6" s="24"/>
      <c r="D6" s="38"/>
      <c r="E6" s="38"/>
      <c r="F6" s="130"/>
      <c r="G6" s="5"/>
      <c r="H6" s="5"/>
      <c r="I6" s="5"/>
      <c r="J6" s="5"/>
      <c r="K6" s="5"/>
      <c r="L6" s="63"/>
      <c r="AG6" s="33"/>
      <c r="AH6" s="33"/>
      <c r="AI6" s="33"/>
      <c r="AJ6" s="33"/>
      <c r="AK6" s="33"/>
      <c r="AL6" s="33"/>
      <c r="AM6" s="33"/>
      <c r="AN6" s="33"/>
      <c r="AO6" s="33"/>
      <c r="AP6" s="33"/>
      <c r="AQ6" s="33"/>
      <c r="AR6" s="33"/>
      <c r="AS6" s="33"/>
    </row>
    <row r="7" spans="1:45" ht="20.149999999999999" customHeight="1" x14ac:dyDescent="0.2">
      <c r="A7" s="110"/>
      <c r="B7" s="392" t="s">
        <v>88</v>
      </c>
      <c r="C7" s="392"/>
      <c r="D7" s="24"/>
      <c r="E7" s="38"/>
      <c r="F7" s="125"/>
      <c r="G7" s="38"/>
      <c r="H7" s="38"/>
      <c r="I7" s="38"/>
      <c r="J7" s="38"/>
      <c r="K7" s="38"/>
      <c r="L7" s="17"/>
      <c r="AG7" s="33"/>
      <c r="AH7" s="33"/>
      <c r="AI7" s="33"/>
      <c r="AJ7" s="33"/>
      <c r="AK7" s="33"/>
      <c r="AL7" s="33"/>
      <c r="AM7" s="33"/>
      <c r="AN7" s="33"/>
      <c r="AO7" s="33"/>
      <c r="AP7" s="33"/>
      <c r="AQ7" s="33"/>
      <c r="AR7" s="33"/>
      <c r="AS7" s="33"/>
    </row>
    <row r="8" spans="1:45" ht="15" customHeight="1" x14ac:dyDescent="0.2">
      <c r="A8" s="26"/>
      <c r="B8" s="38"/>
      <c r="C8" s="38"/>
      <c r="D8" s="38"/>
      <c r="E8" s="38"/>
      <c r="F8" s="125"/>
      <c r="G8" s="38"/>
      <c r="H8" s="38"/>
      <c r="I8" s="38"/>
      <c r="J8" s="38"/>
      <c r="K8" s="38"/>
      <c r="L8" s="17"/>
      <c r="AG8" s="33"/>
      <c r="AH8" s="33"/>
      <c r="AI8" s="33"/>
      <c r="AJ8" s="33"/>
      <c r="AK8" s="33"/>
      <c r="AL8" s="33"/>
      <c r="AM8" s="33"/>
      <c r="AN8" s="33"/>
      <c r="AO8" s="33"/>
      <c r="AP8" s="33"/>
      <c r="AQ8" s="33"/>
      <c r="AR8" s="33"/>
      <c r="AS8" s="33"/>
    </row>
    <row r="9" spans="1:45" ht="15" customHeight="1" x14ac:dyDescent="0.2">
      <c r="A9" s="26"/>
      <c r="B9" s="38"/>
      <c r="C9" s="38"/>
      <c r="D9" s="38"/>
      <c r="E9" s="38"/>
      <c r="F9" s="125"/>
      <c r="G9" s="38"/>
      <c r="H9" s="38"/>
      <c r="I9" s="38"/>
      <c r="J9" s="38"/>
      <c r="K9" s="38"/>
      <c r="L9" s="17"/>
    </row>
    <row r="10" spans="1:45" ht="20.149999999999999" customHeight="1" x14ac:dyDescent="0.2">
      <c r="A10" s="26"/>
      <c r="B10" s="38"/>
      <c r="C10" s="38"/>
      <c r="D10" s="38"/>
      <c r="E10" s="5"/>
      <c r="F10" s="24" t="s">
        <v>251</v>
      </c>
      <c r="G10" s="24"/>
      <c r="H10" s="24"/>
      <c r="I10" s="24"/>
      <c r="J10" s="24"/>
      <c r="K10" s="38"/>
      <c r="L10" s="17"/>
    </row>
    <row r="11" spans="1:45" ht="16" customHeight="1" x14ac:dyDescent="0.2">
      <c r="A11" s="26"/>
      <c r="B11" s="38"/>
      <c r="C11" s="38"/>
      <c r="D11" s="38"/>
      <c r="E11" s="38"/>
      <c r="F11" s="406"/>
      <c r="G11" s="406"/>
      <c r="H11" s="406"/>
      <c r="I11" s="406"/>
      <c r="J11" s="406"/>
      <c r="K11" s="406"/>
      <c r="L11" s="63"/>
    </row>
    <row r="12" spans="1:45" ht="16" customHeight="1" x14ac:dyDescent="0.2">
      <c r="A12" s="26"/>
      <c r="B12" s="38"/>
      <c r="C12" s="38"/>
      <c r="D12" s="38"/>
      <c r="E12" s="38"/>
      <c r="F12" s="406"/>
      <c r="G12" s="406"/>
      <c r="H12" s="406"/>
      <c r="I12" s="406"/>
      <c r="J12" s="406"/>
      <c r="K12" s="406"/>
      <c r="L12" s="63"/>
    </row>
    <row r="13" spans="1:45" ht="20.149999999999999" customHeight="1" x14ac:dyDescent="0.2">
      <c r="A13" s="26"/>
      <c r="B13" s="38"/>
      <c r="C13" s="38"/>
      <c r="D13" s="38"/>
      <c r="E13" s="38"/>
      <c r="F13" s="392" t="s">
        <v>9</v>
      </c>
      <c r="G13" s="392"/>
      <c r="H13" s="392"/>
      <c r="I13" s="392"/>
      <c r="J13" s="197"/>
      <c r="K13" s="38"/>
      <c r="L13" s="17"/>
    </row>
    <row r="14" spans="1:45" ht="22" customHeight="1" x14ac:dyDescent="0.2">
      <c r="A14" s="26"/>
      <c r="B14" s="38"/>
      <c r="C14" s="38"/>
      <c r="D14" s="38"/>
      <c r="E14" s="38"/>
      <c r="F14" s="399"/>
      <c r="G14" s="399"/>
      <c r="H14" s="399"/>
      <c r="I14" s="399"/>
      <c r="J14" s="399"/>
      <c r="K14" s="399"/>
      <c r="L14" s="63"/>
    </row>
    <row r="15" spans="1:45" ht="22" customHeight="1" x14ac:dyDescent="0.2">
      <c r="A15" s="26"/>
      <c r="B15" s="38"/>
      <c r="C15" s="38"/>
      <c r="D15" s="38"/>
      <c r="E15" s="38"/>
      <c r="F15" s="399"/>
      <c r="G15" s="399"/>
      <c r="H15" s="399"/>
      <c r="I15" s="399"/>
      <c r="J15" s="399"/>
      <c r="K15" s="399"/>
      <c r="L15" s="63"/>
    </row>
    <row r="16" spans="1:45" ht="15" customHeight="1" x14ac:dyDescent="0.2">
      <c r="A16" s="26"/>
      <c r="B16" s="38"/>
      <c r="C16" s="38"/>
      <c r="D16" s="38"/>
      <c r="E16" s="38"/>
      <c r="F16" s="191"/>
      <c r="G16" s="38"/>
      <c r="H16" s="38"/>
      <c r="I16" s="400"/>
      <c r="J16" s="400"/>
      <c r="K16" s="400"/>
      <c r="L16" s="17"/>
    </row>
    <row r="17" spans="1:55" ht="15" customHeight="1" x14ac:dyDescent="0.2">
      <c r="A17" s="26"/>
      <c r="B17" s="38"/>
      <c r="C17" s="38"/>
      <c r="D17" s="38"/>
      <c r="E17" s="38"/>
      <c r="F17" s="191"/>
      <c r="G17" s="38"/>
      <c r="H17" s="38"/>
      <c r="I17" s="38"/>
      <c r="J17" s="38"/>
      <c r="K17" s="38"/>
      <c r="L17" s="17"/>
    </row>
    <row r="18" spans="1:55" s="4" customFormat="1" ht="20.149999999999999" customHeight="1" x14ac:dyDescent="0.2">
      <c r="A18" s="401" t="s">
        <v>180</v>
      </c>
      <c r="B18" s="402"/>
      <c r="C18" s="402"/>
      <c r="D18" s="402"/>
      <c r="E18" s="402"/>
      <c r="F18" s="402"/>
      <c r="G18" s="402"/>
      <c r="H18" s="402"/>
      <c r="I18" s="402"/>
      <c r="J18" s="402"/>
      <c r="K18" s="402"/>
      <c r="L18" s="403"/>
    </row>
    <row r="19" spans="1:55" ht="15" customHeight="1" x14ac:dyDescent="0.2">
      <c r="A19" s="26"/>
      <c r="B19" s="38"/>
      <c r="C19" s="38"/>
      <c r="D19" s="38"/>
      <c r="E19" s="38"/>
      <c r="F19" s="191"/>
      <c r="G19" s="38"/>
      <c r="H19" s="38"/>
      <c r="I19" s="38"/>
      <c r="J19" s="38"/>
      <c r="K19" s="38"/>
      <c r="L19" s="17"/>
    </row>
    <row r="20" spans="1:55" ht="15" customHeight="1" x14ac:dyDescent="0.2">
      <c r="A20" s="26"/>
      <c r="B20" s="38"/>
      <c r="C20" s="38"/>
      <c r="D20" s="38"/>
      <c r="E20" s="38"/>
      <c r="F20" s="191"/>
      <c r="G20" s="38"/>
      <c r="H20" s="38"/>
      <c r="I20" s="38"/>
      <c r="J20" s="38"/>
      <c r="K20" s="38"/>
      <c r="L20" s="17"/>
    </row>
    <row r="21" spans="1:55" ht="25" customHeight="1" x14ac:dyDescent="0.2">
      <c r="A21" s="111"/>
      <c r="B21" s="390" t="s">
        <v>182</v>
      </c>
      <c r="C21" s="390"/>
      <c r="D21" s="390"/>
      <c r="E21" s="390"/>
      <c r="F21" s="390"/>
      <c r="G21" s="390"/>
      <c r="H21" s="390"/>
      <c r="I21" s="390"/>
      <c r="J21" s="390"/>
      <c r="K21" s="390"/>
      <c r="L21" s="112"/>
    </row>
    <row r="22" spans="1:55" ht="25" customHeight="1" x14ac:dyDescent="0.2">
      <c r="A22" s="113"/>
      <c r="B22" s="395" t="s">
        <v>292</v>
      </c>
      <c r="C22" s="395"/>
      <c r="D22" s="395"/>
      <c r="E22" s="387"/>
      <c r="F22" s="395" t="s">
        <v>291</v>
      </c>
      <c r="G22" s="395"/>
      <c r="H22" s="395"/>
      <c r="I22" s="395"/>
      <c r="J22" s="395"/>
      <c r="K22" s="199"/>
      <c r="L22" s="112"/>
    </row>
    <row r="23" spans="1:55" ht="25" customHeight="1" x14ac:dyDescent="0.2">
      <c r="A23" s="111"/>
      <c r="B23" s="390" t="s">
        <v>183</v>
      </c>
      <c r="C23" s="390"/>
      <c r="D23" s="390"/>
      <c r="E23" s="390"/>
      <c r="F23" s="390"/>
      <c r="G23" s="390"/>
      <c r="H23" s="390"/>
      <c r="I23" s="390"/>
      <c r="J23" s="390"/>
      <c r="K23" s="390"/>
      <c r="L23" s="112"/>
    </row>
    <row r="24" spans="1:55" ht="25" customHeight="1" x14ac:dyDescent="0.2">
      <c r="A24" s="111"/>
      <c r="B24" s="390" t="s">
        <v>184</v>
      </c>
      <c r="C24" s="390"/>
      <c r="D24" s="390"/>
      <c r="E24" s="390"/>
      <c r="F24" s="390"/>
      <c r="G24" s="390"/>
      <c r="H24" s="390"/>
      <c r="I24" s="390"/>
      <c r="J24" s="390"/>
      <c r="K24" s="390"/>
      <c r="L24" s="112"/>
    </row>
    <row r="25" spans="1:55" ht="25" customHeight="1" x14ac:dyDescent="0.2">
      <c r="A25" s="111"/>
      <c r="B25" s="390"/>
      <c r="C25" s="390"/>
      <c r="D25" s="390"/>
      <c r="E25" s="390"/>
      <c r="F25" s="390"/>
      <c r="G25" s="390"/>
      <c r="H25" s="390"/>
      <c r="I25" s="390"/>
      <c r="J25" s="390"/>
      <c r="K25" s="390"/>
      <c r="L25" s="112"/>
      <c r="BC25" s="134"/>
    </row>
    <row r="26" spans="1:55" ht="15" customHeight="1" x14ac:dyDescent="0.2">
      <c r="A26" s="111"/>
      <c r="B26" s="23"/>
      <c r="C26" s="23"/>
      <c r="D26" s="23"/>
      <c r="E26" s="391" t="s">
        <v>98</v>
      </c>
      <c r="F26" s="391"/>
      <c r="G26" s="23"/>
      <c r="H26" s="23"/>
      <c r="I26" s="23"/>
      <c r="J26" s="23"/>
      <c r="K26" s="23"/>
      <c r="L26" s="112"/>
    </row>
    <row r="27" spans="1:55" ht="15" customHeight="1" x14ac:dyDescent="0.2">
      <c r="A27" s="111"/>
      <c r="B27" s="23"/>
      <c r="C27" s="23"/>
      <c r="D27" s="23"/>
      <c r="E27" s="391"/>
      <c r="F27" s="391"/>
      <c r="G27" s="23"/>
      <c r="H27" s="23"/>
      <c r="I27" s="23"/>
      <c r="J27" s="23"/>
      <c r="K27" s="23"/>
      <c r="L27" s="112"/>
    </row>
    <row r="28" spans="1:55" ht="15" customHeight="1" x14ac:dyDescent="0.2">
      <c r="A28" s="110"/>
      <c r="B28" s="24" t="s">
        <v>99</v>
      </c>
      <c r="C28" s="24"/>
      <c r="D28" s="24"/>
      <c r="E28" s="24"/>
      <c r="F28" s="23"/>
      <c r="G28" s="23"/>
      <c r="H28" s="23"/>
      <c r="I28" s="23"/>
      <c r="J28" s="23"/>
      <c r="K28" s="23"/>
      <c r="L28" s="112"/>
    </row>
    <row r="29" spans="1:55" ht="10" customHeight="1" x14ac:dyDescent="0.2">
      <c r="A29" s="110"/>
      <c r="B29" s="192"/>
      <c r="C29" s="192"/>
      <c r="D29" s="192"/>
      <c r="E29" s="23"/>
      <c r="F29" s="23"/>
      <c r="G29" s="23"/>
      <c r="H29" s="23"/>
      <c r="I29" s="23"/>
      <c r="J29" s="23"/>
      <c r="K29" s="23"/>
      <c r="L29" s="112"/>
    </row>
    <row r="30" spans="1:55" ht="15" customHeight="1" x14ac:dyDescent="0.2">
      <c r="A30" s="26"/>
      <c r="B30" s="392" t="s">
        <v>100</v>
      </c>
      <c r="C30" s="392"/>
      <c r="D30" s="24" t="s">
        <v>101</v>
      </c>
      <c r="E30" s="393"/>
      <c r="F30" s="393"/>
      <c r="G30" s="393"/>
      <c r="H30" s="393"/>
      <c r="I30" s="393"/>
      <c r="J30" s="393"/>
      <c r="K30" s="393"/>
      <c r="L30" s="63"/>
    </row>
    <row r="31" spans="1:55" ht="15" customHeight="1" x14ac:dyDescent="0.2">
      <c r="A31" s="26"/>
      <c r="B31" s="38"/>
      <c r="C31" s="38"/>
      <c r="D31" s="38"/>
      <c r="E31" s="114"/>
      <c r="F31" s="198"/>
      <c r="G31" s="114"/>
      <c r="H31" s="114"/>
      <c r="I31" s="114"/>
      <c r="J31" s="114"/>
      <c r="K31" s="114"/>
      <c r="L31" s="17"/>
    </row>
    <row r="32" spans="1:55" ht="15" customHeight="1" x14ac:dyDescent="0.2">
      <c r="A32" s="26"/>
      <c r="B32" s="392" t="s">
        <v>102</v>
      </c>
      <c r="C32" s="392"/>
      <c r="D32" s="24" t="s">
        <v>101</v>
      </c>
      <c r="E32" s="396"/>
      <c r="F32" s="396"/>
      <c r="G32" s="396"/>
      <c r="H32" s="396"/>
      <c r="I32" s="396"/>
      <c r="J32" s="396"/>
      <c r="K32" s="396"/>
      <c r="L32" s="63"/>
    </row>
    <row r="33" spans="1:64" ht="15" customHeight="1" x14ac:dyDescent="0.2">
      <c r="A33" s="26"/>
      <c r="B33" s="38"/>
      <c r="C33" s="38"/>
      <c r="D33" s="38"/>
      <c r="E33" s="38"/>
      <c r="F33" s="191"/>
      <c r="G33" s="38"/>
      <c r="H33" s="38"/>
      <c r="I33" s="38"/>
      <c r="J33" s="38"/>
      <c r="K33" s="38"/>
      <c r="L33" s="17"/>
    </row>
    <row r="34" spans="1:64" ht="15" customHeight="1" x14ac:dyDescent="0.2">
      <c r="A34" s="110"/>
      <c r="B34" s="24" t="s">
        <v>103</v>
      </c>
      <c r="C34" s="24"/>
      <c r="D34" s="24"/>
      <c r="E34" s="38"/>
      <c r="F34" s="397"/>
      <c r="G34" s="397"/>
      <c r="H34" s="397"/>
      <c r="I34" s="397"/>
      <c r="J34" s="195"/>
      <c r="K34" s="24" t="s">
        <v>23</v>
      </c>
      <c r="L34" s="63"/>
      <c r="BC34" s="135"/>
      <c r="BD34" s="135"/>
      <c r="BE34" s="135"/>
      <c r="BF34" s="135"/>
      <c r="BG34" s="135"/>
      <c r="BH34" s="135"/>
      <c r="BI34" s="135"/>
      <c r="BJ34" s="135"/>
      <c r="BK34" s="135"/>
      <c r="BL34" s="135"/>
    </row>
    <row r="35" spans="1:64" ht="15" customHeight="1" x14ac:dyDescent="0.2">
      <c r="A35" s="26"/>
      <c r="B35" s="38"/>
      <c r="C35" s="38"/>
      <c r="D35" s="38"/>
      <c r="E35" s="38"/>
      <c r="F35" s="191"/>
      <c r="G35" s="38"/>
      <c r="H35" s="38"/>
      <c r="I35" s="38"/>
      <c r="J35" s="38"/>
      <c r="K35" s="38"/>
      <c r="L35" s="17"/>
    </row>
    <row r="36" spans="1:64" ht="15" customHeight="1" x14ac:dyDescent="0.2">
      <c r="A36" s="26"/>
      <c r="B36" s="38" t="s">
        <v>185</v>
      </c>
      <c r="C36" s="38"/>
      <c r="D36" s="38"/>
      <c r="E36" s="38"/>
      <c r="F36" s="191"/>
      <c r="G36" s="38"/>
      <c r="H36" s="38"/>
      <c r="I36" s="38"/>
      <c r="J36" s="38"/>
      <c r="K36" s="38"/>
      <c r="L36" s="17"/>
    </row>
    <row r="37" spans="1:64" ht="15" customHeight="1" x14ac:dyDescent="0.2">
      <c r="A37" s="26"/>
      <c r="B37" s="38"/>
      <c r="C37" s="38"/>
      <c r="D37" s="38"/>
      <c r="E37" s="38"/>
      <c r="F37" s="191"/>
      <c r="G37" s="38"/>
      <c r="H37" s="38"/>
      <c r="I37" s="38"/>
      <c r="J37" s="38"/>
      <c r="K37" s="38"/>
      <c r="L37" s="17"/>
    </row>
    <row r="38" spans="1:64" ht="15" customHeight="1" x14ac:dyDescent="0.2">
      <c r="A38" s="116"/>
      <c r="B38" s="24" t="s">
        <v>274</v>
      </c>
      <c r="C38" s="197"/>
      <c r="D38" s="197"/>
      <c r="E38" s="197"/>
      <c r="F38" s="197"/>
      <c r="G38" s="197"/>
      <c r="H38" s="394" t="s">
        <v>275</v>
      </c>
      <c r="I38" s="394"/>
      <c r="J38" s="394"/>
      <c r="K38" s="38"/>
      <c r="L38" s="17"/>
    </row>
    <row r="39" spans="1:64" ht="25" customHeight="1" x14ac:dyDescent="0.2">
      <c r="A39" s="116"/>
      <c r="B39" s="24"/>
      <c r="C39" s="197"/>
      <c r="D39" s="197"/>
      <c r="E39" s="197"/>
      <c r="F39" s="197"/>
      <c r="G39" s="197"/>
      <c r="H39" s="197"/>
      <c r="I39" s="197"/>
      <c r="J39" s="197"/>
      <c r="K39" s="38"/>
      <c r="L39" s="17"/>
    </row>
    <row r="40" spans="1:64" ht="15" customHeight="1" thickBot="1" x14ac:dyDescent="0.25">
      <c r="A40" s="75"/>
      <c r="B40" s="28"/>
      <c r="C40" s="19"/>
      <c r="D40" s="19"/>
      <c r="E40" s="19"/>
      <c r="F40" s="193"/>
      <c r="G40" s="19"/>
      <c r="H40" s="19"/>
      <c r="I40" s="19"/>
      <c r="J40" s="19"/>
      <c r="K40" s="19"/>
      <c r="L40" s="22"/>
    </row>
    <row r="41" spans="1:64" ht="20.149999999999999" customHeight="1" x14ac:dyDescent="0.2">
      <c r="A41" s="9"/>
      <c r="B41" s="9"/>
      <c r="C41" s="7"/>
      <c r="D41" s="7"/>
      <c r="E41" s="7"/>
      <c r="F41" s="128"/>
      <c r="G41" s="7"/>
      <c r="H41" s="7"/>
      <c r="I41" s="7"/>
      <c r="J41" s="389" t="s">
        <v>94</v>
      </c>
      <c r="K41" s="389"/>
      <c r="L41" s="389"/>
    </row>
    <row r="42" spans="1:64" ht="20.149999999999999" customHeight="1" x14ac:dyDescent="0.2">
      <c r="A42" s="73"/>
      <c r="B42" s="73"/>
    </row>
    <row r="43" spans="1:64" ht="20.149999999999999" customHeight="1" x14ac:dyDescent="0.2">
      <c r="A43" s="73"/>
      <c r="B43" s="73"/>
    </row>
    <row r="44" spans="1:64" ht="20.149999999999999" customHeight="1" x14ac:dyDescent="0.2">
      <c r="A44" s="73"/>
      <c r="B44" s="73"/>
    </row>
    <row r="45" spans="1:64" s="33" customFormat="1" ht="20.149999999999999" customHeight="1" x14ac:dyDescent="0.2">
      <c r="A45" s="163"/>
      <c r="B45" s="163"/>
      <c r="F45" s="138"/>
    </row>
    <row r="46" spans="1:64" s="33" customFormat="1" ht="20.149999999999999" customHeight="1" x14ac:dyDescent="0.2">
      <c r="A46" s="163"/>
      <c r="B46" s="163"/>
      <c r="F46" s="138"/>
    </row>
    <row r="47" spans="1:64" s="33" customFormat="1" ht="20.149999999999999" customHeight="1" x14ac:dyDescent="0.2">
      <c r="A47" s="163"/>
      <c r="B47" s="163"/>
      <c r="F47" s="138"/>
    </row>
    <row r="48" spans="1:64" s="33" customFormat="1" ht="20.149999999999999" customHeight="1" x14ac:dyDescent="0.2">
      <c r="A48" s="163"/>
      <c r="B48" s="163"/>
      <c r="F48" s="138"/>
    </row>
    <row r="49" spans="1:6" s="33" customFormat="1" ht="20.149999999999999" customHeight="1" x14ac:dyDescent="0.2">
      <c r="A49" s="163"/>
      <c r="B49" s="163"/>
      <c r="F49" s="138"/>
    </row>
    <row r="50" spans="1:6" s="33" customFormat="1" ht="20.149999999999999" customHeight="1" x14ac:dyDescent="0.2">
      <c r="A50" s="163"/>
      <c r="B50" s="163"/>
      <c r="F50" s="138"/>
    </row>
    <row r="51" spans="1:6" s="33" customFormat="1" ht="20.149999999999999" customHeight="1" x14ac:dyDescent="0.2">
      <c r="F51" s="138"/>
    </row>
    <row r="52" spans="1:6" s="33" customFormat="1" ht="20.149999999999999" customHeight="1" x14ac:dyDescent="0.2">
      <c r="F52" s="138"/>
    </row>
    <row r="53" spans="1:6" s="33" customFormat="1" ht="20.149999999999999" customHeight="1" x14ac:dyDescent="0.2">
      <c r="F53" s="138"/>
    </row>
    <row r="54" spans="1:6" s="33" customFormat="1" x14ac:dyDescent="0.2">
      <c r="F54" s="138"/>
    </row>
    <row r="55" spans="1:6" s="33" customFormat="1" x14ac:dyDescent="0.2">
      <c r="F55" s="138"/>
    </row>
    <row r="56" spans="1:6" s="33" customFormat="1" x14ac:dyDescent="0.2">
      <c r="F56" s="138"/>
    </row>
    <row r="57" spans="1:6" s="33" customFormat="1" x14ac:dyDescent="0.2">
      <c r="F57" s="138"/>
    </row>
    <row r="58" spans="1:6" s="33" customFormat="1" x14ac:dyDescent="0.2">
      <c r="F58" s="138"/>
    </row>
    <row r="59" spans="1:6" s="33" customFormat="1" x14ac:dyDescent="0.2">
      <c r="F59" s="138"/>
    </row>
    <row r="60" spans="1:6" s="33" customFormat="1" x14ac:dyDescent="0.2">
      <c r="F60" s="138"/>
    </row>
    <row r="61" spans="1:6" s="33" customFormat="1" x14ac:dyDescent="0.2">
      <c r="F61" s="138"/>
    </row>
    <row r="62" spans="1:6" s="33" customFormat="1" x14ac:dyDescent="0.2">
      <c r="F62" s="138"/>
    </row>
    <row r="63" spans="1:6" s="33" customFormat="1" x14ac:dyDescent="0.2">
      <c r="F63" s="138"/>
    </row>
    <row r="64" spans="1:6" s="33" customFormat="1" x14ac:dyDescent="0.2">
      <c r="F64" s="138"/>
    </row>
    <row r="65" spans="6:6" s="33" customFormat="1" x14ac:dyDescent="0.2">
      <c r="F65" s="138"/>
    </row>
  </sheetData>
  <mergeCells count="24">
    <mergeCell ref="B23:K23"/>
    <mergeCell ref="A1:L1"/>
    <mergeCell ref="A2:D2"/>
    <mergeCell ref="E5:F5"/>
    <mergeCell ref="B7:C7"/>
    <mergeCell ref="F11:K12"/>
    <mergeCell ref="F13:I13"/>
    <mergeCell ref="F14:K15"/>
    <mergeCell ref="I16:K16"/>
    <mergeCell ref="A18:L18"/>
    <mergeCell ref="B21:K21"/>
    <mergeCell ref="B22:D22"/>
    <mergeCell ref="F22:J22"/>
    <mergeCell ref="B32:C32"/>
    <mergeCell ref="E32:K32"/>
    <mergeCell ref="F34:I34"/>
    <mergeCell ref="J41:L41"/>
    <mergeCell ref="B24:K24"/>
    <mergeCell ref="B25:K25"/>
    <mergeCell ref="E26:F26"/>
    <mergeCell ref="E27:F27"/>
    <mergeCell ref="B30:C30"/>
    <mergeCell ref="E30:K30"/>
    <mergeCell ref="H38:J38"/>
  </mergeCells>
  <phoneticPr fontId="19"/>
  <pageMargins left="0.70866141732283472" right="0.70866141732283472" top="0.74803149606299213" bottom="0.74803149606299213" header="0.31496062992125984" footer="0.31496062992125984"/>
  <pageSetup paperSize="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26"/>
  <sheetViews>
    <sheetView view="pageBreakPreview" zoomScale="85" zoomScaleNormal="85" zoomScaleSheetLayoutView="85" workbookViewId="0">
      <selection activeCell="L20" sqref="L20:O22"/>
    </sheetView>
  </sheetViews>
  <sheetFormatPr defaultRowHeight="13" x14ac:dyDescent="0.2"/>
  <cols>
    <col min="1" max="1" width="6.90625" style="5" customWidth="1"/>
    <col min="2" max="2" width="9.26953125" style="5" customWidth="1"/>
    <col min="3" max="4" width="6.6328125" style="5" customWidth="1"/>
    <col min="5" max="5" width="4.6328125" style="5" customWidth="1"/>
    <col min="6" max="6" width="6.6328125" style="5" customWidth="1"/>
    <col min="7" max="7" width="5.453125" style="5" customWidth="1"/>
    <col min="8" max="8" width="1.453125" style="5" customWidth="1"/>
    <col min="9" max="9" width="7.08984375" style="5" customWidth="1"/>
    <col min="10" max="10" width="5.6328125" style="5" customWidth="1"/>
    <col min="11" max="12" width="6.6328125" style="5" customWidth="1"/>
    <col min="13" max="13" width="3.36328125" style="5" bestFit="1" customWidth="1"/>
    <col min="14" max="14" width="4.6328125" style="5" customWidth="1"/>
    <col min="15" max="15" width="5" style="5" customWidth="1"/>
  </cols>
  <sheetData>
    <row r="1" spans="1:16" ht="25" customHeight="1" thickBot="1" x14ac:dyDescent="0.25">
      <c r="A1" s="462" t="s">
        <v>22</v>
      </c>
      <c r="B1" s="463"/>
      <c r="C1" s="463"/>
      <c r="D1" s="217"/>
      <c r="E1" s="7"/>
      <c r="F1" s="7"/>
      <c r="G1" s="7"/>
      <c r="H1" s="7"/>
      <c r="I1" s="7"/>
      <c r="J1" s="7"/>
      <c r="K1" s="7"/>
      <c r="L1" s="7"/>
      <c r="M1" s="7"/>
      <c r="N1" s="7"/>
      <c r="O1" s="7"/>
    </row>
    <row r="2" spans="1:16" ht="45" customHeight="1" x14ac:dyDescent="0.2">
      <c r="A2" s="411" t="s">
        <v>4</v>
      </c>
      <c r="B2" s="223" t="s">
        <v>62</v>
      </c>
      <c r="C2" s="164" t="s">
        <v>21</v>
      </c>
      <c r="D2" s="470"/>
      <c r="E2" s="470"/>
      <c r="F2" s="470"/>
      <c r="G2" s="470"/>
      <c r="H2" s="470"/>
      <c r="I2" s="470"/>
      <c r="J2" s="470"/>
      <c r="K2" s="470"/>
      <c r="L2" s="470"/>
      <c r="M2" s="470"/>
      <c r="N2" s="470"/>
      <c r="O2" s="471"/>
    </row>
    <row r="3" spans="1:16" ht="45" customHeight="1" x14ac:dyDescent="0.2">
      <c r="A3" s="413"/>
      <c r="B3" s="218" t="s">
        <v>0</v>
      </c>
      <c r="C3" s="165" t="s">
        <v>21</v>
      </c>
      <c r="D3" s="472"/>
      <c r="E3" s="472"/>
      <c r="F3" s="472"/>
      <c r="G3" s="472"/>
      <c r="H3" s="472"/>
      <c r="I3" s="472"/>
      <c r="J3" s="472"/>
      <c r="K3" s="472"/>
      <c r="L3" s="472"/>
      <c r="M3" s="472"/>
      <c r="N3" s="472"/>
      <c r="O3" s="473"/>
    </row>
    <row r="4" spans="1:16" ht="45" customHeight="1" x14ac:dyDescent="0.2">
      <c r="A4" s="413"/>
      <c r="B4" s="166" t="s">
        <v>61</v>
      </c>
      <c r="C4" s="434"/>
      <c r="D4" s="435"/>
      <c r="E4" s="435"/>
      <c r="F4" s="435"/>
      <c r="G4" s="436"/>
      <c r="H4" s="479" t="s">
        <v>1</v>
      </c>
      <c r="I4" s="480"/>
      <c r="J4" s="481"/>
      <c r="K4" s="468"/>
      <c r="L4" s="469"/>
      <c r="M4" s="469"/>
      <c r="N4" s="469"/>
      <c r="O4" s="133" t="s">
        <v>20</v>
      </c>
    </row>
    <row r="5" spans="1:16" ht="45" customHeight="1" x14ac:dyDescent="0.2">
      <c r="A5" s="413"/>
      <c r="B5" s="464" t="s">
        <v>63</v>
      </c>
      <c r="C5" s="467" t="s">
        <v>2</v>
      </c>
      <c r="D5" s="467"/>
      <c r="E5" s="467"/>
      <c r="F5" s="467" t="s">
        <v>287</v>
      </c>
      <c r="G5" s="467"/>
      <c r="H5" s="467"/>
      <c r="I5" s="467"/>
      <c r="J5" s="467"/>
      <c r="K5" s="467"/>
      <c r="L5" s="467" t="s">
        <v>3</v>
      </c>
      <c r="M5" s="475"/>
      <c r="N5" s="475"/>
      <c r="O5" s="476"/>
    </row>
    <row r="6" spans="1:16" ht="44.15" customHeight="1" x14ac:dyDescent="0.2">
      <c r="A6" s="413"/>
      <c r="B6" s="465"/>
      <c r="C6" s="415"/>
      <c r="D6" s="416"/>
      <c r="E6" s="167" t="s">
        <v>73</v>
      </c>
      <c r="F6" s="483"/>
      <c r="G6" s="484"/>
      <c r="H6" s="482" t="s">
        <v>71</v>
      </c>
      <c r="I6" s="482"/>
      <c r="J6" s="232"/>
      <c r="K6" s="168" t="s">
        <v>72</v>
      </c>
      <c r="L6" s="409"/>
      <c r="M6" s="409"/>
      <c r="N6" s="410"/>
      <c r="O6" s="169" t="s">
        <v>20</v>
      </c>
    </row>
    <row r="7" spans="1:16" ht="44.15" customHeight="1" thickBot="1" x14ac:dyDescent="0.25">
      <c r="A7" s="414"/>
      <c r="B7" s="466"/>
      <c r="C7" s="426"/>
      <c r="D7" s="427"/>
      <c r="E7" s="170" t="s">
        <v>73</v>
      </c>
      <c r="F7" s="426"/>
      <c r="G7" s="474"/>
      <c r="H7" s="408" t="s">
        <v>71</v>
      </c>
      <c r="I7" s="408"/>
      <c r="J7" s="229"/>
      <c r="K7" s="171" t="s">
        <v>72</v>
      </c>
      <c r="L7" s="477"/>
      <c r="M7" s="477"/>
      <c r="N7" s="478"/>
      <c r="O7" s="172" t="s">
        <v>20</v>
      </c>
    </row>
    <row r="8" spans="1:16" ht="40" customHeight="1" x14ac:dyDescent="0.2">
      <c r="A8" s="417" t="s">
        <v>16</v>
      </c>
      <c r="B8" s="420" t="s">
        <v>5</v>
      </c>
      <c r="C8" s="431"/>
      <c r="D8" s="432"/>
      <c r="E8" s="433"/>
      <c r="F8" s="488" t="s">
        <v>6</v>
      </c>
      <c r="G8" s="489"/>
      <c r="H8" s="491"/>
      <c r="I8" s="492"/>
      <c r="J8" s="30" t="s">
        <v>23</v>
      </c>
      <c r="K8" s="173" t="s">
        <v>17</v>
      </c>
      <c r="L8" s="507"/>
      <c r="M8" s="508"/>
      <c r="N8" s="509"/>
      <c r="O8" s="174" t="s">
        <v>20</v>
      </c>
    </row>
    <row r="9" spans="1:16" ht="40" customHeight="1" x14ac:dyDescent="0.2">
      <c r="A9" s="418"/>
      <c r="B9" s="421"/>
      <c r="C9" s="434"/>
      <c r="D9" s="435"/>
      <c r="E9" s="436"/>
      <c r="F9" s="479" t="s">
        <v>7</v>
      </c>
      <c r="G9" s="481"/>
      <c r="H9" s="493"/>
      <c r="I9" s="494"/>
      <c r="J9" s="8" t="s">
        <v>23</v>
      </c>
      <c r="K9" s="175" t="s">
        <v>77</v>
      </c>
      <c r="L9" s="228"/>
      <c r="M9" s="176" t="s">
        <v>74</v>
      </c>
      <c r="N9" s="228"/>
      <c r="O9" s="177" t="s">
        <v>75</v>
      </c>
    </row>
    <row r="10" spans="1:16" ht="42" customHeight="1" x14ac:dyDescent="0.2">
      <c r="A10" s="418"/>
      <c r="B10" s="422" t="s">
        <v>18</v>
      </c>
      <c r="C10" s="182">
        <v>1</v>
      </c>
      <c r="D10" s="498" t="s">
        <v>34</v>
      </c>
      <c r="E10" s="499"/>
      <c r="F10" s="499"/>
      <c r="G10" s="499"/>
      <c r="H10" s="500"/>
      <c r="I10" s="182">
        <v>2</v>
      </c>
      <c r="J10" s="480" t="s">
        <v>240</v>
      </c>
      <c r="K10" s="480"/>
      <c r="L10" s="480"/>
      <c r="M10" s="480"/>
      <c r="N10" s="480"/>
      <c r="O10" s="495"/>
    </row>
    <row r="11" spans="1:16" ht="42" customHeight="1" x14ac:dyDescent="0.2">
      <c r="A11" s="418"/>
      <c r="B11" s="423"/>
      <c r="C11" s="182">
        <v>3</v>
      </c>
      <c r="D11" s="501" t="s">
        <v>64</v>
      </c>
      <c r="E11" s="502"/>
      <c r="F11" s="502"/>
      <c r="G11" s="502"/>
      <c r="H11" s="503"/>
      <c r="I11" s="183">
        <v>3</v>
      </c>
      <c r="J11" s="496" t="s">
        <v>241</v>
      </c>
      <c r="K11" s="496"/>
      <c r="L11" s="496"/>
      <c r="M11" s="496"/>
      <c r="N11" s="496"/>
      <c r="O11" s="497"/>
      <c r="P11" t="s">
        <v>249</v>
      </c>
    </row>
    <row r="12" spans="1:16" ht="42" customHeight="1" thickBot="1" x14ac:dyDescent="0.25">
      <c r="A12" s="419"/>
      <c r="B12" s="424"/>
      <c r="C12" s="510" t="s">
        <v>81</v>
      </c>
      <c r="D12" s="511"/>
      <c r="E12" s="511"/>
      <c r="F12" s="511"/>
      <c r="G12" s="511"/>
      <c r="H12" s="511"/>
      <c r="I12" s="511"/>
      <c r="J12" s="511"/>
      <c r="K12" s="511"/>
      <c r="L12" s="511"/>
      <c r="M12" s="511"/>
      <c r="N12" s="511"/>
      <c r="O12" s="512"/>
    </row>
    <row r="13" spans="1:16" ht="42" customHeight="1" x14ac:dyDescent="0.2">
      <c r="A13" s="411" t="s">
        <v>8</v>
      </c>
      <c r="B13" s="178"/>
      <c r="C13" s="425" t="s">
        <v>9</v>
      </c>
      <c r="D13" s="425"/>
      <c r="E13" s="425"/>
      <c r="F13" s="216" t="s">
        <v>10</v>
      </c>
      <c r="G13" s="457" t="s">
        <v>11</v>
      </c>
      <c r="H13" s="389"/>
      <c r="I13" s="389"/>
      <c r="J13" s="389"/>
      <c r="K13" s="490"/>
      <c r="L13" s="456" t="s">
        <v>12</v>
      </c>
      <c r="M13" s="457"/>
      <c r="N13" s="457"/>
      <c r="O13" s="458"/>
    </row>
    <row r="14" spans="1:16" ht="20.149999999999999" customHeight="1" x14ac:dyDescent="0.2">
      <c r="A14" s="412"/>
      <c r="B14" s="428" t="s">
        <v>13</v>
      </c>
      <c r="C14" s="438"/>
      <c r="D14" s="439"/>
      <c r="E14" s="440"/>
      <c r="F14" s="504"/>
      <c r="G14" s="459" t="s">
        <v>76</v>
      </c>
      <c r="H14" s="485"/>
      <c r="I14" s="485"/>
      <c r="J14" s="485"/>
      <c r="K14" s="485"/>
      <c r="L14" s="447"/>
      <c r="M14" s="448"/>
      <c r="N14" s="448"/>
      <c r="O14" s="513"/>
    </row>
    <row r="15" spans="1:16" ht="20.149999999999999" customHeight="1" x14ac:dyDescent="0.2">
      <c r="A15" s="412"/>
      <c r="B15" s="429"/>
      <c r="C15" s="441"/>
      <c r="D15" s="442"/>
      <c r="E15" s="443"/>
      <c r="F15" s="505"/>
      <c r="G15" s="460"/>
      <c r="H15" s="486"/>
      <c r="I15" s="487"/>
      <c r="J15" s="487"/>
      <c r="K15" s="487"/>
      <c r="L15" s="450"/>
      <c r="M15" s="451"/>
      <c r="N15" s="451"/>
      <c r="O15" s="514"/>
    </row>
    <row r="16" spans="1:16" ht="20.149999999999999" customHeight="1" x14ac:dyDescent="0.2">
      <c r="A16" s="413"/>
      <c r="B16" s="430"/>
      <c r="C16" s="444"/>
      <c r="D16" s="445"/>
      <c r="E16" s="446"/>
      <c r="F16" s="506"/>
      <c r="G16" s="461"/>
      <c r="H16" s="487"/>
      <c r="I16" s="487"/>
      <c r="J16" s="487"/>
      <c r="K16" s="487"/>
      <c r="L16" s="515"/>
      <c r="M16" s="516"/>
      <c r="N16" s="516"/>
      <c r="O16" s="517"/>
    </row>
    <row r="17" spans="1:18" ht="25" customHeight="1" x14ac:dyDescent="0.2">
      <c r="A17" s="413"/>
      <c r="B17" s="428" t="s">
        <v>14</v>
      </c>
      <c r="C17" s="438"/>
      <c r="D17" s="439"/>
      <c r="E17" s="440"/>
      <c r="F17" s="518"/>
      <c r="G17" s="459" t="s">
        <v>76</v>
      </c>
      <c r="H17" s="487"/>
      <c r="I17" s="487"/>
      <c r="J17" s="487"/>
      <c r="K17" s="487"/>
      <c r="L17" s="447"/>
      <c r="M17" s="448"/>
      <c r="N17" s="448"/>
      <c r="O17" s="513"/>
    </row>
    <row r="18" spans="1:18" ht="25" customHeight="1" x14ac:dyDescent="0.2">
      <c r="A18" s="413"/>
      <c r="B18" s="429"/>
      <c r="C18" s="441"/>
      <c r="D18" s="442"/>
      <c r="E18" s="443"/>
      <c r="F18" s="519"/>
      <c r="G18" s="460"/>
      <c r="H18" s="486"/>
      <c r="I18" s="487"/>
      <c r="J18" s="487"/>
      <c r="K18" s="487"/>
      <c r="L18" s="450"/>
      <c r="M18" s="451"/>
      <c r="N18" s="451"/>
      <c r="O18" s="514"/>
    </row>
    <row r="19" spans="1:18" ht="25" customHeight="1" x14ac:dyDescent="0.2">
      <c r="A19" s="413"/>
      <c r="B19" s="430"/>
      <c r="C19" s="444"/>
      <c r="D19" s="445"/>
      <c r="E19" s="446"/>
      <c r="F19" s="520"/>
      <c r="G19" s="461"/>
      <c r="H19" s="487"/>
      <c r="I19" s="487"/>
      <c r="J19" s="487"/>
      <c r="K19" s="487"/>
      <c r="L19" s="515"/>
      <c r="M19" s="516"/>
      <c r="N19" s="516"/>
      <c r="O19" s="517"/>
    </row>
    <row r="20" spans="1:18" ht="25" customHeight="1" x14ac:dyDescent="0.2">
      <c r="A20" s="413"/>
      <c r="B20" s="428" t="s">
        <v>15</v>
      </c>
      <c r="C20" s="447"/>
      <c r="D20" s="448"/>
      <c r="E20" s="449"/>
      <c r="F20" s="504"/>
      <c r="G20" s="459" t="s">
        <v>76</v>
      </c>
      <c r="H20" s="487"/>
      <c r="I20" s="487"/>
      <c r="J20" s="487"/>
      <c r="K20" s="487"/>
      <c r="L20" s="447"/>
      <c r="M20" s="448"/>
      <c r="N20" s="448"/>
      <c r="O20" s="513"/>
    </row>
    <row r="21" spans="1:18" ht="25" customHeight="1" x14ac:dyDescent="0.2">
      <c r="A21" s="413"/>
      <c r="B21" s="429"/>
      <c r="C21" s="450"/>
      <c r="D21" s="451"/>
      <c r="E21" s="452"/>
      <c r="F21" s="505"/>
      <c r="G21" s="460"/>
      <c r="H21" s="522"/>
      <c r="I21" s="523"/>
      <c r="J21" s="523"/>
      <c r="K21" s="524"/>
      <c r="L21" s="450"/>
      <c r="M21" s="451"/>
      <c r="N21" s="451"/>
      <c r="O21" s="514"/>
      <c r="R21" t="s">
        <v>279</v>
      </c>
    </row>
    <row r="22" spans="1:18" ht="25" customHeight="1" thickBot="1" x14ac:dyDescent="0.25">
      <c r="A22" s="414"/>
      <c r="B22" s="437"/>
      <c r="C22" s="453"/>
      <c r="D22" s="454"/>
      <c r="E22" s="455"/>
      <c r="F22" s="528"/>
      <c r="G22" s="521"/>
      <c r="H22" s="525"/>
      <c r="I22" s="526"/>
      <c r="J22" s="526"/>
      <c r="K22" s="527"/>
      <c r="L22" s="515"/>
      <c r="M22" s="516"/>
      <c r="N22" s="516"/>
      <c r="O22" s="517"/>
    </row>
    <row r="23" spans="1:18" x14ac:dyDescent="0.2">
      <c r="A23" s="7"/>
      <c r="B23" s="7"/>
      <c r="C23" s="7"/>
      <c r="D23" s="7"/>
      <c r="E23" s="7"/>
      <c r="F23" s="7"/>
      <c r="G23" s="7"/>
      <c r="H23" s="7"/>
      <c r="I23" s="38"/>
      <c r="J23" s="38"/>
      <c r="K23" s="38"/>
      <c r="L23" s="7"/>
      <c r="M23" s="7"/>
      <c r="N23" s="7"/>
      <c r="O23" s="7"/>
    </row>
    <row r="24" spans="1:18" x14ac:dyDescent="0.2">
      <c r="A24" s="222">
        <v>1</v>
      </c>
      <c r="B24" s="24" t="s">
        <v>83</v>
      </c>
      <c r="C24" s="24"/>
      <c r="D24" s="24"/>
      <c r="E24" s="24"/>
      <c r="F24" s="7"/>
      <c r="G24" s="7"/>
      <c r="H24" s="7"/>
      <c r="I24" s="7"/>
      <c r="J24" s="7"/>
      <c r="K24" s="7"/>
      <c r="L24" s="7"/>
      <c r="M24" s="7"/>
      <c r="N24" s="7"/>
      <c r="O24" s="7"/>
    </row>
    <row r="25" spans="1:18" x14ac:dyDescent="0.2">
      <c r="A25" s="222">
        <v>2</v>
      </c>
      <c r="B25" s="9" t="s">
        <v>19</v>
      </c>
      <c r="C25" s="9"/>
      <c r="D25" s="9"/>
      <c r="E25" s="9"/>
      <c r="F25" s="9"/>
      <c r="G25" s="9"/>
      <c r="H25" s="9"/>
      <c r="I25" s="7"/>
      <c r="J25" s="7"/>
      <c r="K25" s="7"/>
      <c r="L25" s="7"/>
      <c r="M25" s="7"/>
      <c r="N25" s="7"/>
      <c r="O25" s="7"/>
    </row>
    <row r="26" spans="1:18" x14ac:dyDescent="0.2">
      <c r="A26" s="7"/>
      <c r="B26" s="7"/>
      <c r="C26" s="7"/>
      <c r="D26" s="7"/>
      <c r="E26" s="7"/>
      <c r="F26" s="7"/>
      <c r="G26" s="7"/>
      <c r="H26" s="7"/>
      <c r="I26" s="7"/>
      <c r="J26" s="7"/>
      <c r="K26" s="7"/>
      <c r="L26" s="7"/>
      <c r="M26" s="7"/>
      <c r="N26" s="7"/>
      <c r="O26" s="7"/>
    </row>
  </sheetData>
  <sheetProtection selectLockedCells="1"/>
  <mergeCells count="58">
    <mergeCell ref="L20:O22"/>
    <mergeCell ref="F17:F19"/>
    <mergeCell ref="L17:O19"/>
    <mergeCell ref="G20:G22"/>
    <mergeCell ref="H17:K17"/>
    <mergeCell ref="H18:K19"/>
    <mergeCell ref="H20:K20"/>
    <mergeCell ref="H21:K22"/>
    <mergeCell ref="G17:G19"/>
    <mergeCell ref="F20:F22"/>
    <mergeCell ref="F6:G6"/>
    <mergeCell ref="H14:K14"/>
    <mergeCell ref="H15:K16"/>
    <mergeCell ref="F8:G8"/>
    <mergeCell ref="F9:G9"/>
    <mergeCell ref="G13:K13"/>
    <mergeCell ref="H8:I8"/>
    <mergeCell ref="H9:I9"/>
    <mergeCell ref="J10:O10"/>
    <mergeCell ref="J11:O11"/>
    <mergeCell ref="D10:H10"/>
    <mergeCell ref="D11:H11"/>
    <mergeCell ref="F14:F16"/>
    <mergeCell ref="L8:N8"/>
    <mergeCell ref="C12:O12"/>
    <mergeCell ref="L14:O16"/>
    <mergeCell ref="L13:O13"/>
    <mergeCell ref="G14:G16"/>
    <mergeCell ref="A1:C1"/>
    <mergeCell ref="A2:A7"/>
    <mergeCell ref="B5:B7"/>
    <mergeCell ref="C5:E5"/>
    <mergeCell ref="F5:K5"/>
    <mergeCell ref="K4:N4"/>
    <mergeCell ref="D2:O2"/>
    <mergeCell ref="D3:O3"/>
    <mergeCell ref="C4:G4"/>
    <mergeCell ref="F7:G7"/>
    <mergeCell ref="L5:O5"/>
    <mergeCell ref="L7:N7"/>
    <mergeCell ref="H4:J4"/>
    <mergeCell ref="H6:I6"/>
    <mergeCell ref="H7:I7"/>
    <mergeCell ref="L6:N6"/>
    <mergeCell ref="A13:A22"/>
    <mergeCell ref="C6:D6"/>
    <mergeCell ref="A8:A12"/>
    <mergeCell ref="B8:B9"/>
    <mergeCell ref="B10:B12"/>
    <mergeCell ref="C13:E13"/>
    <mergeCell ref="C7:D7"/>
    <mergeCell ref="B14:B16"/>
    <mergeCell ref="C8:E9"/>
    <mergeCell ref="B17:B19"/>
    <mergeCell ref="B20:B22"/>
    <mergeCell ref="C14:E16"/>
    <mergeCell ref="C17:E19"/>
    <mergeCell ref="C20:E22"/>
  </mergeCells>
  <phoneticPr fontId="1"/>
  <pageMargins left="0.70866141732283472" right="0.70866141732283472" top="0.74803149606299213" bottom="0.74803149606299213" header="0.31496062992125984" footer="0.31496062992125984"/>
  <pageSetup paperSize="9" scale="98"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E71"/>
  <sheetViews>
    <sheetView view="pageBreakPreview" topLeftCell="A2" zoomScale="85" zoomScaleNormal="85" zoomScaleSheetLayoutView="85" workbookViewId="0">
      <selection activeCell="DH60" sqref="DH60"/>
    </sheetView>
  </sheetViews>
  <sheetFormatPr defaultRowHeight="13" x14ac:dyDescent="0.2"/>
  <cols>
    <col min="1" max="1" width="1.7265625" style="33" customWidth="1"/>
    <col min="2" max="2" width="1.36328125" style="33" customWidth="1"/>
    <col min="3" max="22" width="1.36328125" customWidth="1"/>
    <col min="23" max="23" width="1.7265625" customWidth="1"/>
    <col min="24" max="29" width="1.36328125" customWidth="1"/>
    <col min="30" max="30" width="1.453125" customWidth="1"/>
    <col min="31" max="34" width="1.36328125" customWidth="1"/>
    <col min="35" max="35" width="1.453125" customWidth="1"/>
    <col min="36" max="56" width="1.36328125" customWidth="1"/>
    <col min="57" max="66" width="1.26953125" customWidth="1"/>
    <col min="67" max="104" width="1.36328125" style="108" customWidth="1"/>
    <col min="105" max="111" width="1.36328125" customWidth="1"/>
  </cols>
  <sheetData>
    <row r="1" spans="1:109" ht="22" customHeight="1" thickBot="1" x14ac:dyDescent="0.25">
      <c r="A1" s="234" t="s">
        <v>176</v>
      </c>
      <c r="B1" s="235"/>
      <c r="C1" s="235"/>
      <c r="D1" s="235"/>
      <c r="E1" s="235"/>
      <c r="F1" s="235"/>
      <c r="G1" s="235"/>
      <c r="H1" s="235"/>
      <c r="I1" s="235"/>
      <c r="J1" s="235"/>
      <c r="K1" s="235"/>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c r="AM1" s="235"/>
      <c r="AN1" s="235"/>
      <c r="AO1" s="235"/>
      <c r="AP1" s="235"/>
      <c r="AQ1" s="235"/>
      <c r="AR1" s="235"/>
      <c r="AS1" s="235"/>
      <c r="AT1" s="235"/>
      <c r="AU1" s="235"/>
      <c r="AV1" s="235"/>
      <c r="AW1" s="235"/>
      <c r="AX1" s="235"/>
      <c r="AY1" s="235"/>
      <c r="AZ1" s="235"/>
      <c r="BA1" s="235"/>
      <c r="BB1" s="235"/>
      <c r="BC1" s="235"/>
      <c r="BD1" s="235"/>
      <c r="BE1" s="235"/>
      <c r="BF1" s="235"/>
      <c r="BG1" s="235"/>
      <c r="BH1" s="10"/>
      <c r="BI1" s="236"/>
      <c r="BJ1" s="236"/>
      <c r="BK1" s="236"/>
      <c r="BL1" s="236"/>
      <c r="BM1" s="236"/>
    </row>
    <row r="2" spans="1:109" ht="20.149999999999999" customHeight="1" x14ac:dyDescent="0.2">
      <c r="A2" s="644" t="s">
        <v>127</v>
      </c>
      <c r="B2" s="591"/>
      <c r="C2" s="591"/>
      <c r="D2" s="591"/>
      <c r="E2" s="591"/>
      <c r="F2" s="645"/>
      <c r="G2" s="237"/>
      <c r="H2" s="238"/>
      <c r="I2" s="239"/>
      <c r="J2" s="239"/>
      <c r="K2" s="239" t="s">
        <v>128</v>
      </c>
      <c r="L2" s="239"/>
      <c r="M2" s="239"/>
      <c r="N2" s="239"/>
      <c r="O2" s="239"/>
      <c r="P2" s="239"/>
      <c r="Q2" s="239"/>
      <c r="R2" s="239"/>
      <c r="S2" s="240"/>
      <c r="T2" s="240"/>
      <c r="U2" s="240"/>
      <c r="V2" s="240"/>
      <c r="W2" s="239" t="s">
        <v>129</v>
      </c>
      <c r="X2" s="239"/>
      <c r="Y2" s="239"/>
      <c r="Z2" s="239"/>
      <c r="AA2" s="239"/>
      <c r="AB2" s="239"/>
      <c r="AC2" s="239"/>
      <c r="AD2" s="239"/>
      <c r="AE2" s="239"/>
      <c r="AF2" s="240"/>
      <c r="AG2" s="240"/>
      <c r="AH2" s="239" t="s">
        <v>130</v>
      </c>
      <c r="AI2" s="239"/>
      <c r="AJ2" s="239"/>
      <c r="AK2" s="239"/>
      <c r="AL2" s="241"/>
      <c r="AM2" s="241"/>
      <c r="AN2" s="241"/>
      <c r="AO2" s="242"/>
      <c r="AP2" s="242"/>
      <c r="AQ2" s="242"/>
      <c r="AR2" s="242"/>
      <c r="AS2" s="242"/>
      <c r="AT2" s="241"/>
      <c r="AU2" s="241"/>
      <c r="AV2" s="243"/>
      <c r="AW2" s="244"/>
      <c r="AX2" s="604" t="s">
        <v>131</v>
      </c>
      <c r="AY2" s="604"/>
      <c r="AZ2" s="604"/>
      <c r="BA2" s="604"/>
      <c r="BB2" s="604"/>
      <c r="BC2" s="604"/>
      <c r="BD2" s="604"/>
      <c r="BE2" s="604"/>
      <c r="BF2" s="604"/>
      <c r="BG2" s="604"/>
      <c r="BH2" s="604"/>
      <c r="BI2" s="604"/>
      <c r="BJ2" s="604"/>
      <c r="BK2" s="604"/>
      <c r="BL2" s="240"/>
      <c r="BM2" s="245"/>
      <c r="BN2" s="707"/>
      <c r="BO2" s="708"/>
      <c r="BP2" s="708"/>
      <c r="BQ2" s="708"/>
      <c r="BR2" s="708"/>
      <c r="BS2" s="708"/>
      <c r="BT2" s="708"/>
      <c r="BU2" s="708"/>
      <c r="BV2" s="708"/>
      <c r="BW2" s="708"/>
      <c r="BX2" s="708"/>
      <c r="BY2" s="708"/>
      <c r="BZ2" s="708"/>
      <c r="CA2" s="708"/>
      <c r="CB2" s="708"/>
      <c r="CC2" s="708"/>
      <c r="CD2" s="708"/>
      <c r="CE2" s="708"/>
      <c r="CF2" s="708"/>
      <c r="CG2" s="708"/>
      <c r="CH2" s="708"/>
      <c r="CI2" s="708"/>
      <c r="CJ2" s="708"/>
      <c r="CK2" s="708"/>
      <c r="CL2" s="708"/>
      <c r="CM2" s="708"/>
      <c r="CN2" s="708"/>
      <c r="CO2" s="708"/>
      <c r="CP2" s="708"/>
      <c r="CQ2" s="708"/>
      <c r="CR2" s="708"/>
      <c r="CS2" s="708"/>
      <c r="CT2" s="42"/>
      <c r="CU2" s="42"/>
      <c r="CV2" s="42"/>
      <c r="CW2" s="42"/>
      <c r="CX2" s="109"/>
      <c r="CY2" s="109"/>
      <c r="CZ2" s="109"/>
      <c r="DA2" s="32"/>
      <c r="DB2" s="32"/>
      <c r="DC2" s="32"/>
      <c r="DD2" s="32"/>
      <c r="DE2" s="32"/>
    </row>
    <row r="3" spans="1:109" ht="20.149999999999999" customHeight="1" thickBot="1" x14ac:dyDescent="0.25">
      <c r="A3" s="646"/>
      <c r="B3" s="585"/>
      <c r="C3" s="585"/>
      <c r="D3" s="583"/>
      <c r="E3" s="583"/>
      <c r="F3" s="647"/>
      <c r="G3" s="246"/>
      <c r="H3" s="247"/>
      <c r="I3" s="651">
        <f>事業概要書!K4</f>
        <v>0</v>
      </c>
      <c r="J3" s="652"/>
      <c r="K3" s="652"/>
      <c r="L3" s="653"/>
      <c r="M3" s="653"/>
      <c r="N3" s="653"/>
      <c r="O3" s="653"/>
      <c r="P3" s="653"/>
      <c r="Q3" s="654" t="s">
        <v>23</v>
      </c>
      <c r="R3" s="655"/>
      <c r="S3" s="656" t="s">
        <v>141</v>
      </c>
      <c r="T3" s="657"/>
      <c r="U3" s="657"/>
      <c r="V3" s="658"/>
      <c r="W3" s="659"/>
      <c r="X3" s="659"/>
      <c r="Y3" s="659"/>
      <c r="Z3" s="659"/>
      <c r="AA3" s="659"/>
      <c r="AB3" s="659"/>
      <c r="AC3" s="659"/>
      <c r="AD3" s="660" t="s">
        <v>23</v>
      </c>
      <c r="AE3" s="661"/>
      <c r="AF3" s="662" t="s">
        <v>132</v>
      </c>
      <c r="AG3" s="663"/>
      <c r="AH3" s="663"/>
      <c r="AI3" s="664">
        <f>I3-V3</f>
        <v>0</v>
      </c>
      <c r="AJ3" s="664"/>
      <c r="AK3" s="664"/>
      <c r="AL3" s="664"/>
      <c r="AM3" s="664"/>
      <c r="AN3" s="664"/>
      <c r="AO3" s="664"/>
      <c r="AP3" s="664"/>
      <c r="AQ3" s="665" t="s">
        <v>23</v>
      </c>
      <c r="AR3" s="665"/>
      <c r="AS3" s="230"/>
      <c r="AT3" s="56"/>
      <c r="AU3" s="56"/>
      <c r="AV3" s="57"/>
      <c r="AW3" s="56"/>
      <c r="AX3" s="56"/>
      <c r="AY3" s="666"/>
      <c r="AZ3" s="666"/>
      <c r="BA3" s="666"/>
      <c r="BB3" s="666"/>
      <c r="BC3" s="666"/>
      <c r="BD3" s="666"/>
      <c r="BE3" s="666"/>
      <c r="BF3" s="666"/>
      <c r="BG3" s="666"/>
      <c r="BH3" s="666"/>
      <c r="BI3" s="666"/>
      <c r="BJ3" s="666"/>
      <c r="BK3" s="666"/>
      <c r="BL3" s="58"/>
      <c r="BM3" s="59"/>
      <c r="BN3" s="709"/>
      <c r="BO3" s="708"/>
      <c r="BP3" s="708"/>
      <c r="BQ3" s="708"/>
      <c r="BR3" s="708"/>
      <c r="BS3" s="708"/>
      <c r="BT3" s="708"/>
      <c r="BU3" s="708"/>
      <c r="BV3" s="708"/>
      <c r="BW3" s="708"/>
      <c r="BX3" s="708"/>
      <c r="BY3" s="708"/>
      <c r="BZ3" s="708"/>
      <c r="CA3" s="708"/>
      <c r="CB3" s="708"/>
      <c r="CC3" s="708"/>
      <c r="CD3" s="708"/>
      <c r="CE3" s="708"/>
      <c r="CF3" s="708"/>
      <c r="CG3" s="708"/>
      <c r="CH3" s="708"/>
      <c r="CI3" s="708"/>
      <c r="CJ3" s="708"/>
      <c r="CK3" s="708"/>
      <c r="CL3" s="708"/>
      <c r="CM3" s="708"/>
      <c r="CN3" s="708"/>
      <c r="CO3" s="708"/>
      <c r="CP3" s="708"/>
      <c r="CQ3" s="708"/>
      <c r="CR3" s="708"/>
      <c r="CS3" s="708"/>
      <c r="CT3" s="40"/>
      <c r="CU3" s="40"/>
      <c r="CV3" s="40"/>
      <c r="CW3" s="40"/>
      <c r="CX3" s="40"/>
      <c r="CY3" s="40"/>
      <c r="CZ3" s="40"/>
      <c r="DA3" s="40"/>
      <c r="DB3" s="40"/>
      <c r="DC3" s="40"/>
      <c r="DD3" s="40"/>
      <c r="DE3" s="64"/>
    </row>
    <row r="4" spans="1:109" s="33" customFormat="1" ht="10" customHeight="1" thickBot="1" x14ac:dyDescent="0.25">
      <c r="A4" s="648"/>
      <c r="B4" s="649"/>
      <c r="C4" s="649"/>
      <c r="D4" s="649"/>
      <c r="E4" s="649"/>
      <c r="F4" s="650"/>
      <c r="G4" s="248"/>
      <c r="H4" s="249"/>
      <c r="I4" s="249"/>
      <c r="J4" s="25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51"/>
      <c r="AW4" s="20"/>
      <c r="AX4" s="20"/>
      <c r="AY4" s="20"/>
      <c r="AZ4" s="20"/>
      <c r="BA4" s="20"/>
      <c r="BB4" s="20"/>
      <c r="BC4" s="20"/>
      <c r="BD4" s="20"/>
      <c r="BE4" s="20"/>
      <c r="BF4" s="20"/>
      <c r="BG4" s="20"/>
      <c r="BH4" s="20"/>
      <c r="BI4" s="20"/>
      <c r="BJ4" s="20"/>
      <c r="BK4" s="20"/>
      <c r="BL4" s="20"/>
      <c r="BM4" s="252"/>
      <c r="BN4" s="709"/>
      <c r="BO4" s="708"/>
      <c r="BP4" s="708"/>
      <c r="BQ4" s="708"/>
      <c r="BR4" s="708"/>
      <c r="BS4" s="708"/>
      <c r="BT4" s="708"/>
      <c r="BU4" s="708"/>
      <c r="BV4" s="708"/>
      <c r="BW4" s="708"/>
      <c r="BX4" s="708"/>
      <c r="BY4" s="708"/>
      <c r="BZ4" s="708"/>
      <c r="CA4" s="708"/>
      <c r="CB4" s="708"/>
      <c r="CC4" s="708"/>
      <c r="CD4" s="708"/>
      <c r="CE4" s="708"/>
      <c r="CF4" s="708"/>
      <c r="CG4" s="708"/>
      <c r="CH4" s="708"/>
      <c r="CI4" s="708"/>
      <c r="CJ4" s="708"/>
      <c r="CK4" s="708"/>
      <c r="CL4" s="708"/>
      <c r="CM4" s="708"/>
      <c r="CN4" s="708"/>
      <c r="CO4" s="708"/>
      <c r="CP4" s="708"/>
      <c r="CQ4" s="708"/>
      <c r="CR4" s="708"/>
      <c r="CS4" s="708"/>
      <c r="CT4" s="81"/>
      <c r="CU4" s="81"/>
      <c r="CV4" s="81"/>
      <c r="CW4" s="81"/>
      <c r="CX4" s="81"/>
      <c r="CY4" s="81"/>
      <c r="CZ4" s="81"/>
    </row>
    <row r="5" spans="1:109" s="33" customFormat="1" ht="5.15" customHeight="1" x14ac:dyDescent="0.2">
      <c r="A5" s="680" t="s">
        <v>26</v>
      </c>
      <c r="B5" s="681"/>
      <c r="C5" s="570" t="s">
        <v>25</v>
      </c>
      <c r="D5" s="570"/>
      <c r="E5" s="570"/>
      <c r="F5" s="590"/>
      <c r="G5" s="253"/>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254"/>
      <c r="BB5" s="18"/>
      <c r="BC5" s="18"/>
      <c r="BD5" s="18"/>
      <c r="BE5" s="18"/>
      <c r="BF5" s="18"/>
      <c r="BG5" s="18"/>
      <c r="BH5" s="18"/>
      <c r="BI5" s="18"/>
      <c r="BJ5" s="255"/>
      <c r="BK5" s="255"/>
      <c r="BL5" s="255"/>
      <c r="BM5" s="256"/>
      <c r="BN5" s="159"/>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81"/>
      <c r="CW5" s="81"/>
      <c r="CX5" s="81"/>
      <c r="CY5" s="81"/>
      <c r="CZ5" s="81"/>
    </row>
    <row r="6" spans="1:109" s="33" customFormat="1" x14ac:dyDescent="0.2">
      <c r="A6" s="680"/>
      <c r="B6" s="681"/>
      <c r="C6" s="570"/>
      <c r="D6" s="570"/>
      <c r="E6" s="570"/>
      <c r="F6" s="590"/>
      <c r="G6" s="257"/>
      <c r="H6" s="621" t="s">
        <v>130</v>
      </c>
      <c r="I6" s="621"/>
      <c r="J6" s="621"/>
      <c r="K6" s="621"/>
      <c r="L6" s="621"/>
      <c r="M6" s="621"/>
      <c r="N6" s="621"/>
      <c r="O6" s="621"/>
      <c r="P6" s="621"/>
      <c r="Q6" s="621"/>
      <c r="R6" s="621"/>
      <c r="S6" s="189"/>
      <c r="T6" s="189"/>
      <c r="U6" s="189"/>
      <c r="V6" s="189"/>
      <c r="W6" s="189" t="s">
        <v>139</v>
      </c>
      <c r="X6" s="189"/>
      <c r="Y6" s="189"/>
      <c r="Z6" s="189"/>
      <c r="AA6" s="189"/>
      <c r="AB6" s="189"/>
      <c r="AC6" s="189"/>
      <c r="AD6" s="189"/>
      <c r="AE6" s="189"/>
      <c r="AF6" s="189"/>
      <c r="AG6" s="189"/>
      <c r="AH6" s="189"/>
      <c r="AI6" s="189"/>
      <c r="AJ6" s="189"/>
      <c r="AK6" s="189"/>
      <c r="AL6" s="189"/>
      <c r="AM6" s="189"/>
      <c r="AN6" s="189"/>
      <c r="AO6" s="189"/>
      <c r="AP6" s="189"/>
      <c r="AQ6" s="189"/>
      <c r="AR6" s="189"/>
      <c r="AS6" s="189"/>
      <c r="AT6" s="189"/>
      <c r="AU6" s="189"/>
      <c r="AV6" s="189"/>
      <c r="AW6" s="258"/>
      <c r="AX6" s="258"/>
      <c r="AY6" s="258"/>
      <c r="AZ6" s="258"/>
      <c r="BA6" s="259"/>
      <c r="BB6" s="18"/>
      <c r="BC6" s="18"/>
      <c r="BD6" s="18"/>
      <c r="BE6" s="18"/>
      <c r="BF6" s="18"/>
      <c r="BG6" s="18"/>
      <c r="BH6" s="18"/>
      <c r="BI6" s="18"/>
      <c r="BJ6" s="255"/>
      <c r="BK6" s="255"/>
      <c r="BL6" s="255"/>
      <c r="BM6" s="256"/>
      <c r="BN6" s="160"/>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81"/>
      <c r="CW6" s="81"/>
      <c r="CX6" s="81"/>
      <c r="CY6" s="81"/>
      <c r="CZ6" s="81"/>
    </row>
    <row r="7" spans="1:109" s="33" customFormat="1" ht="20.149999999999999" customHeight="1" x14ac:dyDescent="0.2">
      <c r="A7" s="680"/>
      <c r="B7" s="681"/>
      <c r="C7" s="570"/>
      <c r="D7" s="570"/>
      <c r="E7" s="570"/>
      <c r="F7" s="590"/>
      <c r="G7" s="253"/>
      <c r="H7" s="625">
        <f>AI3</f>
        <v>0</v>
      </c>
      <c r="I7" s="626"/>
      <c r="J7" s="626"/>
      <c r="K7" s="626"/>
      <c r="L7" s="626"/>
      <c r="M7" s="626"/>
      <c r="N7" s="626"/>
      <c r="O7" s="626"/>
      <c r="P7" s="633" t="s">
        <v>23</v>
      </c>
      <c r="Q7" s="634"/>
      <c r="R7" s="627" t="s">
        <v>24</v>
      </c>
      <c r="S7" s="627"/>
      <c r="T7" s="627"/>
      <c r="U7" s="60" t="s">
        <v>140</v>
      </c>
      <c r="V7" s="60"/>
      <c r="W7" s="627" t="s">
        <v>141</v>
      </c>
      <c r="X7" s="627"/>
      <c r="Y7" s="612"/>
      <c r="Z7" s="613"/>
      <c r="AA7" s="613"/>
      <c r="AB7" s="613"/>
      <c r="AC7" s="614"/>
      <c r="AD7" s="60"/>
      <c r="AE7" s="60" t="s">
        <v>137</v>
      </c>
      <c r="AF7" s="60"/>
      <c r="AG7" s="231"/>
      <c r="AH7" s="231"/>
      <c r="AI7" s="235"/>
      <c r="AJ7" s="235"/>
      <c r="AK7" s="235"/>
      <c r="AL7" s="235"/>
      <c r="AM7" s="235"/>
      <c r="AN7" s="230"/>
      <c r="AO7" s="230"/>
      <c r="AP7" s="230"/>
      <c r="AQ7" s="230"/>
      <c r="AR7" s="230"/>
      <c r="AS7" s="230"/>
      <c r="AT7" s="235"/>
      <c r="AU7" s="235"/>
      <c r="AV7" s="235"/>
      <c r="AW7" s="230"/>
      <c r="AX7" s="230"/>
      <c r="AY7" s="230"/>
      <c r="AZ7" s="230"/>
      <c r="BA7" s="260"/>
      <c r="BB7" s="18"/>
      <c r="BC7" s="631" t="s">
        <v>133</v>
      </c>
      <c r="BD7" s="631"/>
      <c r="BE7" s="631"/>
      <c r="BF7" s="631"/>
      <c r="BG7" s="631"/>
      <c r="BH7" s="631"/>
      <c r="BI7" s="631"/>
      <c r="BJ7" s="631"/>
      <c r="BK7" s="631"/>
      <c r="BL7" s="631"/>
      <c r="BM7" s="256"/>
      <c r="BN7" s="160"/>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81"/>
      <c r="CW7" s="81"/>
      <c r="CX7" s="81"/>
      <c r="CY7" s="81"/>
      <c r="CZ7" s="81"/>
    </row>
    <row r="8" spans="1:109" s="33" customFormat="1" ht="5.15" customHeight="1" x14ac:dyDescent="0.2">
      <c r="A8" s="680"/>
      <c r="B8" s="681"/>
      <c r="C8" s="585"/>
      <c r="D8" s="570"/>
      <c r="E8" s="585"/>
      <c r="F8" s="611"/>
      <c r="G8" s="253"/>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254"/>
      <c r="BB8" s="18"/>
      <c r="BC8" s="631"/>
      <c r="BD8" s="631"/>
      <c r="BE8" s="631"/>
      <c r="BF8" s="631"/>
      <c r="BG8" s="631"/>
      <c r="BH8" s="631"/>
      <c r="BI8" s="631"/>
      <c r="BJ8" s="631"/>
      <c r="BK8" s="631"/>
      <c r="BL8" s="631"/>
      <c r="BM8" s="256"/>
      <c r="BN8" s="160"/>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81"/>
      <c r="CW8" s="81"/>
      <c r="CX8" s="81"/>
      <c r="CY8" s="81"/>
      <c r="CZ8" s="81"/>
    </row>
    <row r="9" spans="1:109" s="33" customFormat="1" ht="14.15" customHeight="1" thickBot="1" x14ac:dyDescent="0.25">
      <c r="A9" s="680"/>
      <c r="B9" s="681"/>
      <c r="C9" s="570"/>
      <c r="D9" s="570"/>
      <c r="E9" s="570"/>
      <c r="F9" s="590"/>
      <c r="G9" s="253"/>
      <c r="H9" s="261"/>
      <c r="I9" s="261"/>
      <c r="J9" s="261"/>
      <c r="K9" s="261"/>
      <c r="L9" s="261"/>
      <c r="M9" s="261"/>
      <c r="N9" s="261"/>
      <c r="O9" s="18"/>
      <c r="P9" s="18"/>
      <c r="Q9" s="18"/>
      <c r="R9" s="43" t="s">
        <v>142</v>
      </c>
      <c r="S9" s="18"/>
      <c r="T9" s="189"/>
      <c r="U9" s="189"/>
      <c r="V9" s="189"/>
      <c r="W9" s="189"/>
      <c r="X9" s="189"/>
      <c r="Y9" s="258"/>
      <c r="Z9" s="258"/>
      <c r="AA9" s="258"/>
      <c r="AB9" s="258" t="s">
        <v>134</v>
      </c>
      <c r="AC9" s="258"/>
      <c r="AD9" s="189"/>
      <c r="AE9" s="189"/>
      <c r="AF9" s="189"/>
      <c r="AG9" s="189"/>
      <c r="AH9" s="189"/>
      <c r="AI9" s="189"/>
      <c r="AJ9" s="189"/>
      <c r="AK9" s="189"/>
      <c r="AL9" s="189"/>
      <c r="AM9" s="262" t="s">
        <v>130</v>
      </c>
      <c r="AN9" s="189"/>
      <c r="AO9" s="189"/>
      <c r="AP9" s="189"/>
      <c r="AQ9" s="189"/>
      <c r="AR9" s="189"/>
      <c r="AS9" s="258"/>
      <c r="AT9" s="258"/>
      <c r="AU9" s="258"/>
      <c r="AV9" s="189"/>
      <c r="AW9" s="189"/>
      <c r="AX9" s="262"/>
      <c r="AY9" s="262"/>
      <c r="AZ9" s="262"/>
      <c r="BA9" s="263"/>
      <c r="BB9" s="258"/>
      <c r="BC9" s="632"/>
      <c r="BD9" s="632"/>
      <c r="BE9" s="632"/>
      <c r="BF9" s="632"/>
      <c r="BG9" s="632"/>
      <c r="BH9" s="632"/>
      <c r="BI9" s="632"/>
      <c r="BJ9" s="632"/>
      <c r="BK9" s="632"/>
      <c r="BL9" s="632"/>
      <c r="BM9" s="256"/>
      <c r="BN9" s="160"/>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81"/>
      <c r="CW9" s="81"/>
      <c r="CX9" s="81"/>
      <c r="CY9" s="81"/>
      <c r="CZ9" s="81"/>
    </row>
    <row r="10" spans="1:109" s="33" customFormat="1" ht="20.149999999999999" customHeight="1" thickBot="1" x14ac:dyDescent="0.25">
      <c r="A10" s="545"/>
      <c r="B10" s="551"/>
      <c r="C10" s="547"/>
      <c r="D10" s="570"/>
      <c r="E10" s="550"/>
      <c r="F10" s="547"/>
      <c r="G10" s="66"/>
      <c r="H10" s="66"/>
      <c r="I10" s="66"/>
      <c r="J10" s="66"/>
      <c r="K10" s="66"/>
      <c r="L10" s="66"/>
      <c r="M10" s="66"/>
      <c r="N10" s="261"/>
      <c r="O10" s="624" t="s">
        <v>24</v>
      </c>
      <c r="P10" s="624"/>
      <c r="Q10" s="624"/>
      <c r="R10" s="625">
        <f>IF(I3=0,0,(IF(I3&lt;700,0.2,IF(I3&lt;850,0.25,IF(I3&lt;1000,0.3,IF(I3&lt;5000,0.35,0.4))))))</f>
        <v>0</v>
      </c>
      <c r="S10" s="626"/>
      <c r="T10" s="626"/>
      <c r="U10" s="626"/>
      <c r="V10" s="686"/>
      <c r="W10" s="624" t="s">
        <v>24</v>
      </c>
      <c r="X10" s="624"/>
      <c r="Y10" s="624"/>
      <c r="Z10" s="230" t="s">
        <v>135</v>
      </c>
      <c r="AA10" s="622"/>
      <c r="AB10" s="623"/>
      <c r="AC10" s="623"/>
      <c r="AD10" s="623"/>
      <c r="AE10" s="623"/>
      <c r="AF10" s="623"/>
      <c r="AG10" s="623"/>
      <c r="AH10" s="623"/>
      <c r="AI10" s="535" t="s">
        <v>23</v>
      </c>
      <c r="AJ10" s="549"/>
      <c r="AK10" s="624" t="s">
        <v>136</v>
      </c>
      <c r="AL10" s="624"/>
      <c r="AM10" s="625">
        <f>AI3</f>
        <v>0</v>
      </c>
      <c r="AN10" s="626"/>
      <c r="AO10" s="626"/>
      <c r="AP10" s="626"/>
      <c r="AQ10" s="626"/>
      <c r="AR10" s="626"/>
      <c r="AS10" s="626"/>
      <c r="AT10" s="626"/>
      <c r="AU10" s="535" t="s">
        <v>23</v>
      </c>
      <c r="AV10" s="549"/>
      <c r="AW10" s="60" t="s">
        <v>137</v>
      </c>
      <c r="AX10" s="60"/>
      <c r="AY10" s="60" t="s">
        <v>132</v>
      </c>
      <c r="AZ10" s="60"/>
      <c r="BA10" s="264"/>
      <c r="BB10" s="230"/>
      <c r="BC10" s="615">
        <f>IFERROR(ROUNDDOWN(H7*(1-Y7)*R10*(AA10/AM10),2),0)</f>
        <v>0</v>
      </c>
      <c r="BD10" s="616"/>
      <c r="BE10" s="616"/>
      <c r="BF10" s="616"/>
      <c r="BG10" s="616"/>
      <c r="BH10" s="616"/>
      <c r="BI10" s="616"/>
      <c r="BJ10" s="616"/>
      <c r="BK10" s="619" t="s">
        <v>23</v>
      </c>
      <c r="BL10" s="620"/>
      <c r="BM10" s="256"/>
      <c r="BN10" s="160"/>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81"/>
      <c r="CW10" s="81"/>
      <c r="CX10" s="81"/>
      <c r="CY10" s="81"/>
      <c r="CZ10" s="81"/>
    </row>
    <row r="11" spans="1:109" s="33" customFormat="1" ht="9" customHeight="1" x14ac:dyDescent="0.2">
      <c r="A11" s="680"/>
      <c r="B11" s="681"/>
      <c r="C11" s="570"/>
      <c r="D11" s="570"/>
      <c r="E11" s="570"/>
      <c r="F11" s="590"/>
      <c r="G11" s="265"/>
      <c r="H11" s="266"/>
      <c r="I11" s="266"/>
      <c r="J11" s="266"/>
      <c r="K11" s="266"/>
      <c r="L11" s="266"/>
      <c r="M11" s="266"/>
      <c r="N11" s="266"/>
      <c r="O11" s="266"/>
      <c r="P11" s="266"/>
      <c r="Q11" s="266"/>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266"/>
      <c r="AQ11" s="266"/>
      <c r="AR11" s="266"/>
      <c r="AS11" s="266"/>
      <c r="AT11" s="266"/>
      <c r="AU11" s="266"/>
      <c r="AV11" s="266"/>
      <c r="AW11" s="266"/>
      <c r="AX11" s="266"/>
      <c r="AY11" s="266"/>
      <c r="AZ11" s="266"/>
      <c r="BA11" s="267"/>
      <c r="BB11" s="266"/>
      <c r="BC11" s="266"/>
      <c r="BD11" s="266"/>
      <c r="BE11" s="266"/>
      <c r="BF11" s="266"/>
      <c r="BG11" s="266"/>
      <c r="BH11" s="266"/>
      <c r="BI11" s="266"/>
      <c r="BJ11" s="268"/>
      <c r="BK11" s="268"/>
      <c r="BL11" s="268"/>
      <c r="BM11" s="269"/>
      <c r="BN11" s="160"/>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81"/>
      <c r="CW11" s="81"/>
      <c r="CX11" s="81"/>
      <c r="CY11" s="81"/>
      <c r="CZ11" s="81"/>
    </row>
    <row r="12" spans="1:109" s="33" customFormat="1" ht="5.15" customHeight="1" x14ac:dyDescent="0.2">
      <c r="A12" s="680"/>
      <c r="B12" s="681"/>
      <c r="C12" s="570"/>
      <c r="D12" s="570"/>
      <c r="E12" s="570"/>
      <c r="F12" s="590"/>
      <c r="G12" s="270"/>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c r="AW12" s="271"/>
      <c r="AX12" s="271"/>
      <c r="AY12" s="271"/>
      <c r="AZ12" s="271"/>
      <c r="BA12" s="272"/>
      <c r="BB12" s="18"/>
      <c r="BC12" s="18"/>
      <c r="BD12" s="18"/>
      <c r="BE12" s="18"/>
      <c r="BF12" s="18"/>
      <c r="BG12" s="18"/>
      <c r="BH12" s="18"/>
      <c r="BI12" s="18"/>
      <c r="BJ12" s="255"/>
      <c r="BK12" s="255"/>
      <c r="BL12" s="255"/>
      <c r="BM12" s="256"/>
      <c r="BN12" s="711" ph="1"/>
      <c r="BO12" s="712" ph="1"/>
      <c r="BP12" s="712" ph="1"/>
      <c r="BQ12" s="712" ph="1"/>
      <c r="BR12" s="712" ph="1"/>
      <c r="BS12" s="712" ph="1"/>
      <c r="BT12" s="712" ph="1"/>
      <c r="BU12" s="712" ph="1"/>
      <c r="BV12" s="712" ph="1"/>
      <c r="BW12" s="712" ph="1"/>
      <c r="BX12" s="712" ph="1"/>
      <c r="BY12" s="712" ph="1"/>
      <c r="BZ12" s="712" ph="1"/>
      <c r="CA12" s="712" ph="1"/>
      <c r="CB12" s="712" ph="1"/>
      <c r="CC12" s="712" ph="1"/>
      <c r="CD12" s="712" ph="1"/>
      <c r="CE12" s="712" ph="1"/>
      <c r="CF12" s="712" ph="1"/>
      <c r="CG12" s="712" ph="1"/>
      <c r="CH12" s="712" ph="1"/>
      <c r="CI12" s="712" ph="1"/>
      <c r="CJ12" s="712" ph="1"/>
      <c r="CK12" s="712" ph="1"/>
      <c r="CL12" s="712" ph="1"/>
      <c r="CM12" s="712" ph="1"/>
      <c r="CN12" s="712" ph="1"/>
      <c r="CO12" s="712" ph="1"/>
      <c r="CP12" s="712" ph="1"/>
      <c r="CQ12" s="712" ph="1"/>
      <c r="CR12" s="712" ph="1"/>
      <c r="CS12" s="712" ph="1"/>
      <c r="CT12" s="712" ph="1"/>
      <c r="CU12" s="712" ph="1"/>
      <c r="CV12" s="81"/>
      <c r="CW12" s="81"/>
      <c r="CX12" s="81"/>
      <c r="CY12" s="81"/>
      <c r="CZ12" s="81"/>
    </row>
    <row r="13" spans="1:109" s="33" customFormat="1" ht="13" customHeight="1" x14ac:dyDescent="0.2">
      <c r="A13" s="680"/>
      <c r="B13" s="681"/>
      <c r="C13" s="585"/>
      <c r="D13" s="570"/>
      <c r="E13" s="585"/>
      <c r="F13" s="611"/>
      <c r="G13" s="257"/>
      <c r="H13" s="621" t="s">
        <v>130</v>
      </c>
      <c r="I13" s="621"/>
      <c r="J13" s="621"/>
      <c r="K13" s="621"/>
      <c r="L13" s="621"/>
      <c r="M13" s="621"/>
      <c r="N13" s="621"/>
      <c r="O13" s="621"/>
      <c r="P13" s="621"/>
      <c r="Q13" s="621"/>
      <c r="R13" s="621"/>
      <c r="S13" s="189"/>
      <c r="T13" s="189"/>
      <c r="U13" s="189"/>
      <c r="V13" s="189"/>
      <c r="W13" s="189" t="s">
        <v>139</v>
      </c>
      <c r="X13" s="189"/>
      <c r="Y13" s="189"/>
      <c r="Z13" s="189"/>
      <c r="AA13" s="189"/>
      <c r="AB13" s="189"/>
      <c r="AC13" s="189"/>
      <c r="AD13" s="189"/>
      <c r="AE13" s="189"/>
      <c r="AF13" s="189"/>
      <c r="AG13" s="189"/>
      <c r="AH13" s="189"/>
      <c r="AI13" s="189"/>
      <c r="AJ13" s="189"/>
      <c r="AK13" s="189"/>
      <c r="AL13" s="189"/>
      <c r="AM13" s="189"/>
      <c r="AN13" s="189"/>
      <c r="AO13" s="189"/>
      <c r="AP13" s="189"/>
      <c r="AQ13" s="189"/>
      <c r="AR13" s="189"/>
      <c r="AS13" s="189"/>
      <c r="AT13" s="189"/>
      <c r="AU13" s="189"/>
      <c r="AV13" s="189"/>
      <c r="AW13" s="258"/>
      <c r="AX13" s="258"/>
      <c r="AY13" s="258"/>
      <c r="AZ13" s="258"/>
      <c r="BA13" s="259"/>
      <c r="BB13" s="18"/>
      <c r="BC13" s="18"/>
      <c r="BD13" s="18"/>
      <c r="BE13" s="18"/>
      <c r="BF13" s="18"/>
      <c r="BG13" s="18"/>
      <c r="BH13" s="18"/>
      <c r="BI13" s="18"/>
      <c r="BJ13" s="255"/>
      <c r="BK13" s="255"/>
      <c r="BL13" s="255"/>
      <c r="BM13" s="256"/>
      <c r="BN13" s="713" ph="1"/>
      <c r="BO13" s="712" ph="1"/>
      <c r="BP13" s="712" ph="1"/>
      <c r="BQ13" s="712" ph="1"/>
      <c r="BR13" s="712" ph="1"/>
      <c r="BS13" s="712" ph="1"/>
      <c r="BT13" s="712" ph="1"/>
      <c r="BU13" s="712" ph="1"/>
      <c r="BV13" s="712" ph="1"/>
      <c r="BW13" s="712" ph="1"/>
      <c r="BX13" s="712" ph="1"/>
      <c r="BY13" s="712" ph="1"/>
      <c r="BZ13" s="712" ph="1"/>
      <c r="CA13" s="712" ph="1"/>
      <c r="CB13" s="712" ph="1"/>
      <c r="CC13" s="712" ph="1"/>
      <c r="CD13" s="712" ph="1"/>
      <c r="CE13" s="712" ph="1"/>
      <c r="CF13" s="712" ph="1"/>
      <c r="CG13" s="712" ph="1"/>
      <c r="CH13" s="712" ph="1"/>
      <c r="CI13" s="712" ph="1"/>
      <c r="CJ13" s="712" ph="1"/>
      <c r="CK13" s="712" ph="1"/>
      <c r="CL13" s="712" ph="1"/>
      <c r="CM13" s="712" ph="1"/>
      <c r="CN13" s="712" ph="1"/>
      <c r="CO13" s="712" ph="1"/>
      <c r="CP13" s="712" ph="1"/>
      <c r="CQ13" s="712" ph="1"/>
      <c r="CR13" s="712" ph="1"/>
      <c r="CS13" s="712" ph="1"/>
      <c r="CT13" s="712" ph="1"/>
      <c r="CU13" s="712" ph="1"/>
      <c r="CV13" s="81"/>
      <c r="CW13" s="81"/>
      <c r="CX13" s="81"/>
      <c r="CY13" s="81"/>
      <c r="CZ13" s="81"/>
    </row>
    <row r="14" spans="1:109" s="33" customFormat="1" ht="20.149999999999999" customHeight="1" x14ac:dyDescent="0.2">
      <c r="A14" s="680"/>
      <c r="B14" s="681"/>
      <c r="C14" s="570"/>
      <c r="D14" s="570"/>
      <c r="E14" s="570"/>
      <c r="F14" s="590"/>
      <c r="G14" s="253"/>
      <c r="H14" s="625">
        <f>H7</f>
        <v>0</v>
      </c>
      <c r="I14" s="626"/>
      <c r="J14" s="626"/>
      <c r="K14" s="626"/>
      <c r="L14" s="626"/>
      <c r="M14" s="626"/>
      <c r="N14" s="626"/>
      <c r="O14" s="626"/>
      <c r="P14" s="633" t="s">
        <v>23</v>
      </c>
      <c r="Q14" s="634"/>
      <c r="R14" s="627" t="s">
        <v>24</v>
      </c>
      <c r="S14" s="627"/>
      <c r="T14" s="627"/>
      <c r="U14" s="60" t="s">
        <v>140</v>
      </c>
      <c r="V14" s="60"/>
      <c r="W14" s="627" t="s">
        <v>141</v>
      </c>
      <c r="X14" s="627"/>
      <c r="Y14" s="628"/>
      <c r="Z14" s="629"/>
      <c r="AA14" s="629"/>
      <c r="AB14" s="629"/>
      <c r="AC14" s="630"/>
      <c r="AD14" s="60"/>
      <c r="AE14" s="60" t="s">
        <v>137</v>
      </c>
      <c r="AF14" s="60"/>
      <c r="AG14" s="231"/>
      <c r="AH14" s="231"/>
      <c r="AI14" s="235"/>
      <c r="AJ14" s="235"/>
      <c r="AK14" s="235"/>
      <c r="AL14" s="235"/>
      <c r="AM14" s="235"/>
      <c r="AN14" s="230"/>
      <c r="AO14" s="230"/>
      <c r="AP14" s="230"/>
      <c r="AQ14" s="230"/>
      <c r="AR14" s="230"/>
      <c r="AS14" s="230"/>
      <c r="AT14" s="235"/>
      <c r="AU14" s="235"/>
      <c r="AV14" s="235"/>
      <c r="AW14" s="230"/>
      <c r="AX14" s="230"/>
      <c r="AY14" s="230"/>
      <c r="AZ14" s="230"/>
      <c r="BA14" s="260"/>
      <c r="BB14" s="18"/>
      <c r="BC14" s="631" t="s">
        <v>133</v>
      </c>
      <c r="BD14" s="631"/>
      <c r="BE14" s="631"/>
      <c r="BF14" s="631"/>
      <c r="BG14" s="631"/>
      <c r="BH14" s="631"/>
      <c r="BI14" s="631"/>
      <c r="BJ14" s="631"/>
      <c r="BK14" s="631"/>
      <c r="BL14" s="631"/>
      <c r="BM14" s="256"/>
      <c r="BN14" s="713" ph="1"/>
      <c r="BO14" s="712" ph="1"/>
      <c r="BP14" s="712" ph="1"/>
      <c r="BQ14" s="712" ph="1"/>
      <c r="BR14" s="712" ph="1"/>
      <c r="BS14" s="712" ph="1"/>
      <c r="BT14" s="712" ph="1"/>
      <c r="BU14" s="712" ph="1"/>
      <c r="BV14" s="712" ph="1"/>
      <c r="BW14" s="712" ph="1"/>
      <c r="BX14" s="712" ph="1"/>
      <c r="BY14" s="712" ph="1"/>
      <c r="BZ14" s="712" ph="1"/>
      <c r="CA14" s="712" ph="1"/>
      <c r="CB14" s="712" ph="1"/>
      <c r="CC14" s="712" ph="1"/>
      <c r="CD14" s="712" ph="1"/>
      <c r="CE14" s="712" ph="1"/>
      <c r="CF14" s="712" ph="1"/>
      <c r="CG14" s="712" ph="1"/>
      <c r="CH14" s="712" ph="1"/>
      <c r="CI14" s="712" ph="1"/>
      <c r="CJ14" s="712" ph="1"/>
      <c r="CK14" s="712" ph="1"/>
      <c r="CL14" s="712" ph="1"/>
      <c r="CM14" s="712" ph="1"/>
      <c r="CN14" s="712" ph="1"/>
      <c r="CO14" s="712" ph="1"/>
      <c r="CP14" s="712" ph="1"/>
      <c r="CQ14" s="712" ph="1"/>
      <c r="CR14" s="712" ph="1"/>
      <c r="CS14" s="712" ph="1"/>
      <c r="CT14" s="712" ph="1"/>
      <c r="CU14" s="712" ph="1"/>
      <c r="CV14" s="81"/>
      <c r="CW14" s="81"/>
      <c r="CX14" s="81"/>
      <c r="CY14" s="81"/>
      <c r="CZ14" s="81"/>
    </row>
    <row r="15" spans="1:109" s="33" customFormat="1" ht="5.15" customHeight="1" x14ac:dyDescent="0.2">
      <c r="A15" s="545"/>
      <c r="B15" s="551"/>
      <c r="C15" s="547"/>
      <c r="D15" s="570"/>
      <c r="E15" s="550"/>
      <c r="F15" s="547"/>
      <c r="G15" s="253"/>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254"/>
      <c r="BB15" s="18"/>
      <c r="BC15" s="631"/>
      <c r="BD15" s="631"/>
      <c r="BE15" s="631"/>
      <c r="BF15" s="631"/>
      <c r="BG15" s="631"/>
      <c r="BH15" s="631"/>
      <c r="BI15" s="631"/>
      <c r="BJ15" s="631"/>
      <c r="BK15" s="631"/>
      <c r="BL15" s="631"/>
      <c r="BM15" s="256"/>
      <c r="BN15" s="713" ph="1"/>
      <c r="BO15" s="712" ph="1"/>
      <c r="BP15" s="712" ph="1"/>
      <c r="BQ15" s="712" ph="1"/>
      <c r="BR15" s="712" ph="1"/>
      <c r="BS15" s="712" ph="1"/>
      <c r="BT15" s="712" ph="1"/>
      <c r="BU15" s="712" ph="1"/>
      <c r="BV15" s="712" ph="1"/>
      <c r="BW15" s="712" ph="1"/>
      <c r="BX15" s="712" ph="1"/>
      <c r="BY15" s="712" ph="1"/>
      <c r="BZ15" s="712" ph="1"/>
      <c r="CA15" s="712" ph="1"/>
      <c r="CB15" s="712" ph="1"/>
      <c r="CC15" s="712" ph="1"/>
      <c r="CD15" s="712" ph="1"/>
      <c r="CE15" s="712" ph="1"/>
      <c r="CF15" s="712" ph="1"/>
      <c r="CG15" s="712" ph="1"/>
      <c r="CH15" s="712" ph="1"/>
      <c r="CI15" s="712" ph="1"/>
      <c r="CJ15" s="712" ph="1"/>
      <c r="CK15" s="712" ph="1"/>
      <c r="CL15" s="712" ph="1"/>
      <c r="CM15" s="712" ph="1"/>
      <c r="CN15" s="712" ph="1"/>
      <c r="CO15" s="712" ph="1"/>
      <c r="CP15" s="712" ph="1"/>
      <c r="CQ15" s="712" ph="1"/>
      <c r="CR15" s="712" ph="1"/>
      <c r="CS15" s="712" ph="1"/>
      <c r="CT15" s="712" ph="1"/>
      <c r="CU15" s="712" ph="1"/>
      <c r="CV15" s="81"/>
      <c r="CW15" s="81"/>
      <c r="CX15" s="81"/>
      <c r="CY15" s="81"/>
      <c r="CZ15" s="81"/>
    </row>
    <row r="16" spans="1:109" s="33" customFormat="1" ht="14.5" customHeight="1" thickBot="1" x14ac:dyDescent="0.25">
      <c r="A16" s="680"/>
      <c r="B16" s="681"/>
      <c r="C16" s="570"/>
      <c r="D16" s="570"/>
      <c r="E16" s="570"/>
      <c r="F16" s="590"/>
      <c r="G16" s="253"/>
      <c r="H16" s="261"/>
      <c r="I16" s="261"/>
      <c r="J16" s="261"/>
      <c r="K16" s="261"/>
      <c r="L16" s="261"/>
      <c r="M16" s="261"/>
      <c r="N16" s="261"/>
      <c r="O16" s="18"/>
      <c r="P16" s="18"/>
      <c r="Q16" s="18"/>
      <c r="R16" s="43" t="s">
        <v>142</v>
      </c>
      <c r="S16" s="18"/>
      <c r="T16" s="189"/>
      <c r="U16" s="189"/>
      <c r="V16" s="189"/>
      <c r="W16" s="189"/>
      <c r="X16" s="189"/>
      <c r="Y16" s="258"/>
      <c r="Z16" s="258"/>
      <c r="AA16" s="258"/>
      <c r="AB16" s="258" t="s">
        <v>134</v>
      </c>
      <c r="AC16" s="258"/>
      <c r="AD16" s="189"/>
      <c r="AE16" s="189"/>
      <c r="AF16" s="189"/>
      <c r="AG16" s="189"/>
      <c r="AH16" s="189"/>
      <c r="AI16" s="189"/>
      <c r="AJ16" s="189"/>
      <c r="AK16" s="189"/>
      <c r="AL16" s="189"/>
      <c r="AM16" s="262" t="s">
        <v>130</v>
      </c>
      <c r="AN16" s="189"/>
      <c r="AO16" s="189"/>
      <c r="AP16" s="189"/>
      <c r="AQ16" s="189"/>
      <c r="AR16" s="189"/>
      <c r="AS16" s="258"/>
      <c r="AT16" s="258"/>
      <c r="AU16" s="258"/>
      <c r="AV16" s="189"/>
      <c r="AW16" s="189"/>
      <c r="AX16" s="262"/>
      <c r="AY16" s="262"/>
      <c r="AZ16" s="262"/>
      <c r="BA16" s="263"/>
      <c r="BB16" s="258"/>
      <c r="BC16" s="632"/>
      <c r="BD16" s="632"/>
      <c r="BE16" s="632"/>
      <c r="BF16" s="632"/>
      <c r="BG16" s="632"/>
      <c r="BH16" s="632"/>
      <c r="BI16" s="632"/>
      <c r="BJ16" s="632"/>
      <c r="BK16" s="632"/>
      <c r="BL16" s="632"/>
      <c r="BM16" s="256"/>
      <c r="BN16" s="713" ph="1"/>
      <c r="BO16" s="712" ph="1"/>
      <c r="BP16" s="712" ph="1"/>
      <c r="BQ16" s="712" ph="1"/>
      <c r="BR16" s="712" ph="1"/>
      <c r="BS16" s="712" ph="1"/>
      <c r="BT16" s="712" ph="1"/>
      <c r="BU16" s="712" ph="1"/>
      <c r="BV16" s="712" ph="1"/>
      <c r="BW16" s="712" ph="1"/>
      <c r="BX16" s="712" ph="1"/>
      <c r="BY16" s="712" ph="1"/>
      <c r="BZ16" s="712" ph="1"/>
      <c r="CA16" s="712" ph="1"/>
      <c r="CB16" s="712" ph="1"/>
      <c r="CC16" s="712" ph="1"/>
      <c r="CD16" s="712" ph="1"/>
      <c r="CE16" s="712" ph="1"/>
      <c r="CF16" s="712" ph="1"/>
      <c r="CG16" s="712" ph="1"/>
      <c r="CH16" s="712" ph="1"/>
      <c r="CI16" s="712" ph="1"/>
      <c r="CJ16" s="712" ph="1"/>
      <c r="CK16" s="712" ph="1"/>
      <c r="CL16" s="712" ph="1"/>
      <c r="CM16" s="712" ph="1"/>
      <c r="CN16" s="712" ph="1"/>
      <c r="CO16" s="712" ph="1"/>
      <c r="CP16" s="712" ph="1"/>
      <c r="CQ16" s="712" ph="1"/>
      <c r="CR16" s="712" ph="1"/>
      <c r="CS16" s="712" ph="1"/>
      <c r="CT16" s="712" ph="1"/>
      <c r="CU16" s="712" ph="1"/>
      <c r="CV16" s="81"/>
      <c r="CW16" s="81"/>
      <c r="CX16" s="81"/>
      <c r="CY16" s="81"/>
      <c r="CZ16" s="81"/>
    </row>
    <row r="17" spans="1:104" s="33" customFormat="1" ht="20.149999999999999" customHeight="1" thickBot="1" x14ac:dyDescent="0.25">
      <c r="A17" s="680"/>
      <c r="B17" s="681"/>
      <c r="C17" s="570"/>
      <c r="D17" s="570"/>
      <c r="E17" s="570"/>
      <c r="F17" s="590"/>
      <c r="G17" s="66"/>
      <c r="H17" s="66"/>
      <c r="I17" s="66"/>
      <c r="J17" s="66"/>
      <c r="K17" s="66"/>
      <c r="L17" s="66"/>
      <c r="M17" s="66"/>
      <c r="N17" s="261"/>
      <c r="O17" s="624" t="s">
        <v>24</v>
      </c>
      <c r="P17" s="624"/>
      <c r="Q17" s="624"/>
      <c r="R17" s="625">
        <f>IF(I3=0,0,(IF(I3&lt;700,0.2,IF(I3&lt;850,0.25,IF(I3&lt;1000,0.3,IF(I3&lt;5000,0.35,0.4))))))</f>
        <v>0</v>
      </c>
      <c r="S17" s="626"/>
      <c r="T17" s="626"/>
      <c r="U17" s="626"/>
      <c r="V17" s="686"/>
      <c r="W17" s="624" t="s">
        <v>24</v>
      </c>
      <c r="X17" s="624"/>
      <c r="Y17" s="624"/>
      <c r="Z17" s="230" t="s">
        <v>135</v>
      </c>
      <c r="AA17" s="622"/>
      <c r="AB17" s="623"/>
      <c r="AC17" s="623"/>
      <c r="AD17" s="623"/>
      <c r="AE17" s="623"/>
      <c r="AF17" s="623"/>
      <c r="AG17" s="623"/>
      <c r="AH17" s="623"/>
      <c r="AI17" s="535" t="s">
        <v>23</v>
      </c>
      <c r="AJ17" s="549"/>
      <c r="AK17" s="624" t="s">
        <v>136</v>
      </c>
      <c r="AL17" s="624"/>
      <c r="AM17" s="625">
        <f>AI3</f>
        <v>0</v>
      </c>
      <c r="AN17" s="626"/>
      <c r="AO17" s="626"/>
      <c r="AP17" s="626"/>
      <c r="AQ17" s="626"/>
      <c r="AR17" s="626"/>
      <c r="AS17" s="626"/>
      <c r="AT17" s="626"/>
      <c r="AU17" s="535" t="s">
        <v>23</v>
      </c>
      <c r="AV17" s="549"/>
      <c r="AW17" s="60" t="s">
        <v>137</v>
      </c>
      <c r="AX17" s="60"/>
      <c r="AY17" s="60" t="s">
        <v>132</v>
      </c>
      <c r="AZ17" s="60"/>
      <c r="BA17" s="264"/>
      <c r="BB17" s="230"/>
      <c r="BC17" s="615">
        <f>IFERROR(ROUNDDOWN(H14*(1-Y14)*R17*(AA17/AM17),2),0)</f>
        <v>0</v>
      </c>
      <c r="BD17" s="616"/>
      <c r="BE17" s="616"/>
      <c r="BF17" s="616"/>
      <c r="BG17" s="616"/>
      <c r="BH17" s="616"/>
      <c r="BI17" s="616"/>
      <c r="BJ17" s="616"/>
      <c r="BK17" s="619" t="s">
        <v>23</v>
      </c>
      <c r="BL17" s="620"/>
      <c r="BM17" s="256"/>
      <c r="BN17" s="713" ph="1"/>
      <c r="BO17" s="712" ph="1"/>
      <c r="BP17" s="712" ph="1"/>
      <c r="BQ17" s="712" ph="1"/>
      <c r="BR17" s="712" ph="1"/>
      <c r="BS17" s="712" ph="1"/>
      <c r="BT17" s="712" ph="1"/>
      <c r="BU17" s="712" ph="1"/>
      <c r="BV17" s="712" ph="1"/>
      <c r="BW17" s="712" ph="1"/>
      <c r="BX17" s="712" ph="1"/>
      <c r="BY17" s="712" ph="1"/>
      <c r="BZ17" s="712" ph="1"/>
      <c r="CA17" s="712" ph="1"/>
      <c r="CB17" s="712" ph="1"/>
      <c r="CC17" s="712" ph="1"/>
      <c r="CD17" s="712" ph="1"/>
      <c r="CE17" s="712" ph="1"/>
      <c r="CF17" s="712" ph="1"/>
      <c r="CG17" s="712" ph="1"/>
      <c r="CH17" s="712" ph="1"/>
      <c r="CI17" s="712" ph="1"/>
      <c r="CJ17" s="712" ph="1"/>
      <c r="CK17" s="712" ph="1"/>
      <c r="CL17" s="712" ph="1"/>
      <c r="CM17" s="712" ph="1"/>
      <c r="CN17" s="712" ph="1"/>
      <c r="CO17" s="712" ph="1"/>
      <c r="CP17" s="712" ph="1"/>
      <c r="CQ17" s="712" ph="1"/>
      <c r="CR17" s="712" ph="1"/>
      <c r="CS17" s="712" ph="1"/>
      <c r="CT17" s="712" ph="1"/>
      <c r="CU17" s="712" ph="1"/>
      <c r="CV17" s="81"/>
      <c r="CW17" s="81"/>
      <c r="CX17" s="81"/>
      <c r="CY17" s="81"/>
      <c r="CZ17" s="81"/>
    </row>
    <row r="18" spans="1:104" s="33" customFormat="1" ht="10" customHeight="1" x14ac:dyDescent="0.2">
      <c r="A18" s="680"/>
      <c r="B18" s="681"/>
      <c r="C18" s="562"/>
      <c r="D18" s="562"/>
      <c r="E18" s="562"/>
      <c r="F18" s="563"/>
      <c r="G18" s="265"/>
      <c r="H18" s="266"/>
      <c r="I18" s="266"/>
      <c r="J18" s="266"/>
      <c r="K18" s="266"/>
      <c r="L18" s="266"/>
      <c r="M18" s="266"/>
      <c r="N18" s="266"/>
      <c r="O18" s="266"/>
      <c r="P18" s="266"/>
      <c r="Q18" s="266"/>
      <c r="R18" s="266"/>
      <c r="S18" s="266"/>
      <c r="T18" s="266"/>
      <c r="U18" s="266"/>
      <c r="V18" s="266"/>
      <c r="W18" s="266"/>
      <c r="X18" s="266"/>
      <c r="Y18" s="266"/>
      <c r="Z18" s="266"/>
      <c r="AA18" s="266"/>
      <c r="AB18" s="266"/>
      <c r="AC18" s="266"/>
      <c r="AD18" s="266"/>
      <c r="AE18" s="266"/>
      <c r="AF18" s="266"/>
      <c r="AG18" s="266"/>
      <c r="AH18" s="266"/>
      <c r="AI18" s="266"/>
      <c r="AJ18" s="266"/>
      <c r="AK18" s="266"/>
      <c r="AL18" s="266"/>
      <c r="AM18" s="266"/>
      <c r="AN18" s="266"/>
      <c r="AO18" s="266"/>
      <c r="AP18" s="266"/>
      <c r="AQ18" s="266"/>
      <c r="AR18" s="266"/>
      <c r="AS18" s="266"/>
      <c r="AT18" s="266"/>
      <c r="AU18" s="266"/>
      <c r="AV18" s="266"/>
      <c r="AW18" s="266"/>
      <c r="AX18" s="266"/>
      <c r="AY18" s="266"/>
      <c r="AZ18" s="266"/>
      <c r="BA18" s="267"/>
      <c r="BB18" s="18"/>
      <c r="BC18" s="18"/>
      <c r="BD18" s="18"/>
      <c r="BE18" s="18"/>
      <c r="BF18" s="18"/>
      <c r="BG18" s="18"/>
      <c r="BH18" s="18"/>
      <c r="BI18" s="18"/>
      <c r="BJ18" s="255"/>
      <c r="BK18" s="255"/>
      <c r="BL18" s="255"/>
      <c r="BM18" s="256"/>
      <c r="BN18" s="713" ph="1"/>
      <c r="BO18" s="712" ph="1"/>
      <c r="BP18" s="712" ph="1"/>
      <c r="BQ18" s="712" ph="1"/>
      <c r="BR18" s="712" ph="1"/>
      <c r="BS18" s="712" ph="1"/>
      <c r="BT18" s="712" ph="1"/>
      <c r="BU18" s="712" ph="1"/>
      <c r="BV18" s="712" ph="1"/>
      <c r="BW18" s="712" ph="1"/>
      <c r="BX18" s="712" ph="1"/>
      <c r="BY18" s="712" ph="1"/>
      <c r="BZ18" s="712" ph="1"/>
      <c r="CA18" s="712" ph="1"/>
      <c r="CB18" s="712" ph="1"/>
      <c r="CC18" s="712" ph="1"/>
      <c r="CD18" s="712" ph="1"/>
      <c r="CE18" s="712" ph="1"/>
      <c r="CF18" s="712" ph="1"/>
      <c r="CG18" s="712" ph="1"/>
      <c r="CH18" s="712" ph="1"/>
      <c r="CI18" s="712" ph="1"/>
      <c r="CJ18" s="712" ph="1"/>
      <c r="CK18" s="712" ph="1"/>
      <c r="CL18" s="712" ph="1"/>
      <c r="CM18" s="712" ph="1"/>
      <c r="CN18" s="712" ph="1"/>
      <c r="CO18" s="712" ph="1"/>
      <c r="CP18" s="712" ph="1"/>
      <c r="CQ18" s="712" ph="1"/>
      <c r="CR18" s="712" ph="1"/>
      <c r="CS18" s="712" ph="1"/>
      <c r="CT18" s="712" ph="1"/>
      <c r="CU18" s="712" ph="1"/>
      <c r="CV18" s="81"/>
      <c r="CW18" s="81"/>
      <c r="CX18" s="81"/>
      <c r="CY18" s="81"/>
      <c r="CZ18" s="81"/>
    </row>
    <row r="19" spans="1:104" s="33" customFormat="1" ht="5.15" customHeight="1" x14ac:dyDescent="0.2">
      <c r="A19" s="680"/>
      <c r="B19" s="681"/>
      <c r="C19" s="637" t="s">
        <v>143</v>
      </c>
      <c r="D19" s="637"/>
      <c r="E19" s="637"/>
      <c r="F19" s="638"/>
      <c r="G19" s="273"/>
      <c r="H19" s="274"/>
      <c r="I19" s="274"/>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1"/>
      <c r="AG19" s="271"/>
      <c r="AH19" s="271"/>
      <c r="AI19" s="271"/>
      <c r="AJ19" s="271"/>
      <c r="AK19" s="271"/>
      <c r="AL19" s="271"/>
      <c r="AM19" s="271"/>
      <c r="AN19" s="271"/>
      <c r="AO19" s="271"/>
      <c r="AP19" s="271"/>
      <c r="AQ19" s="271"/>
      <c r="AR19" s="271"/>
      <c r="AS19" s="271"/>
      <c r="AT19" s="271"/>
      <c r="AU19" s="271"/>
      <c r="AV19" s="271"/>
      <c r="AW19" s="271"/>
      <c r="AX19" s="271"/>
      <c r="AY19" s="271"/>
      <c r="AZ19" s="271"/>
      <c r="BA19" s="272"/>
      <c r="BB19" s="271"/>
      <c r="BC19" s="667" t="s">
        <v>133</v>
      </c>
      <c r="BD19" s="667"/>
      <c r="BE19" s="667"/>
      <c r="BF19" s="667"/>
      <c r="BG19" s="667"/>
      <c r="BH19" s="667"/>
      <c r="BI19" s="667"/>
      <c r="BJ19" s="667"/>
      <c r="BK19" s="667"/>
      <c r="BL19" s="667"/>
      <c r="BM19" s="275"/>
      <c r="BN19" s="6"/>
      <c r="BO19" s="81"/>
      <c r="BP19" s="81"/>
      <c r="BQ19" s="81"/>
      <c r="BR19" s="81"/>
      <c r="BS19" s="81"/>
      <c r="BT19" s="81"/>
      <c r="BU19" s="81"/>
      <c r="BV19" s="81"/>
      <c r="BW19" s="81"/>
      <c r="BX19" s="81"/>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row>
    <row r="20" spans="1:104" s="33" customFormat="1" ht="10" customHeight="1" x14ac:dyDescent="0.2">
      <c r="A20" s="680"/>
      <c r="B20" s="681"/>
      <c r="C20" s="639"/>
      <c r="D20" s="639"/>
      <c r="E20" s="639"/>
      <c r="F20" s="640"/>
      <c r="G20" s="606" t="s">
        <v>144</v>
      </c>
      <c r="H20" s="607"/>
      <c r="I20" s="607"/>
      <c r="J20" s="607"/>
      <c r="K20" s="607"/>
      <c r="L20" s="607"/>
      <c r="M20" s="607"/>
      <c r="N20" s="607"/>
      <c r="O20" s="607"/>
      <c r="P20" s="607"/>
      <c r="Q20" s="607"/>
      <c r="R20" s="607"/>
      <c r="S20" s="607"/>
      <c r="T20" s="607"/>
      <c r="U20" s="189"/>
      <c r="V20" s="189"/>
      <c r="W20" s="189"/>
      <c r="X20" s="189"/>
      <c r="Y20" s="189"/>
      <c r="Z20" s="189"/>
      <c r="AA20" s="189"/>
      <c r="AB20" s="189"/>
      <c r="AC20" s="189"/>
      <c r="AD20" s="189"/>
      <c r="AE20" s="189"/>
      <c r="AF20" s="189"/>
      <c r="AG20" s="189"/>
      <c r="AH20" s="189"/>
      <c r="AI20" s="18"/>
      <c r="AJ20" s="189"/>
      <c r="AK20" s="189"/>
      <c r="AL20" s="189"/>
      <c r="AM20" s="189"/>
      <c r="AN20" s="189"/>
      <c r="AO20" s="189"/>
      <c r="AP20" s="189"/>
      <c r="AQ20" s="627"/>
      <c r="AR20" s="627"/>
      <c r="AS20" s="627"/>
      <c r="AT20" s="189"/>
      <c r="AU20" s="189"/>
      <c r="AV20" s="189"/>
      <c r="AW20" s="189"/>
      <c r="AX20" s="189"/>
      <c r="AY20" s="189"/>
      <c r="AZ20" s="189"/>
      <c r="BA20" s="276"/>
      <c r="BB20" s="18"/>
      <c r="BC20" s="631"/>
      <c r="BD20" s="631"/>
      <c r="BE20" s="631"/>
      <c r="BF20" s="631"/>
      <c r="BG20" s="631"/>
      <c r="BH20" s="631"/>
      <c r="BI20" s="631"/>
      <c r="BJ20" s="631"/>
      <c r="BK20" s="631"/>
      <c r="BL20" s="631"/>
      <c r="BM20" s="256"/>
      <c r="BN20" s="6"/>
      <c r="BO20" s="81"/>
      <c r="BP20" s="81"/>
      <c r="BQ20" s="81"/>
      <c r="BR20" s="81"/>
      <c r="BS20" s="81"/>
      <c r="BT20" s="81"/>
      <c r="BU20" s="81"/>
      <c r="BV20" s="81"/>
      <c r="BW20" s="81"/>
      <c r="BX20" s="81"/>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row>
    <row r="21" spans="1:104" s="33" customFormat="1" ht="11.15" customHeight="1" thickBot="1" x14ac:dyDescent="0.25">
      <c r="A21" s="680"/>
      <c r="B21" s="681"/>
      <c r="C21" s="639"/>
      <c r="D21" s="639"/>
      <c r="E21" s="639"/>
      <c r="F21" s="640"/>
      <c r="G21" s="606"/>
      <c r="H21" s="607"/>
      <c r="I21" s="607"/>
      <c r="J21" s="607"/>
      <c r="K21" s="607"/>
      <c r="L21" s="607"/>
      <c r="M21" s="607"/>
      <c r="N21" s="607"/>
      <c r="O21" s="607"/>
      <c r="P21" s="607"/>
      <c r="Q21" s="607"/>
      <c r="R21" s="607"/>
      <c r="S21" s="607"/>
      <c r="T21" s="607"/>
      <c r="U21" s="189"/>
      <c r="V21" s="189"/>
      <c r="W21" s="189"/>
      <c r="X21" s="189"/>
      <c r="Y21" s="189"/>
      <c r="Z21" s="189"/>
      <c r="AA21" s="189"/>
      <c r="AB21" s="189"/>
      <c r="AC21" s="189"/>
      <c r="AD21" s="189"/>
      <c r="AE21" s="189"/>
      <c r="AF21" s="189"/>
      <c r="AG21" s="189"/>
      <c r="AH21" s="189"/>
      <c r="AI21" s="18"/>
      <c r="AJ21" s="189"/>
      <c r="AK21" s="189"/>
      <c r="AL21" s="189"/>
      <c r="AM21" s="189"/>
      <c r="AN21" s="189"/>
      <c r="AO21" s="189"/>
      <c r="AP21" s="189"/>
      <c r="AQ21" s="189"/>
      <c r="AR21" s="189"/>
      <c r="AS21" s="189"/>
      <c r="AT21" s="189"/>
      <c r="AU21" s="189"/>
      <c r="AV21" s="189"/>
      <c r="AW21" s="189"/>
      <c r="AX21" s="189"/>
      <c r="AY21" s="189"/>
      <c r="AZ21" s="189"/>
      <c r="BA21" s="276"/>
      <c r="BB21" s="18"/>
      <c r="BC21" s="631"/>
      <c r="BD21" s="631"/>
      <c r="BE21" s="631"/>
      <c r="BF21" s="631"/>
      <c r="BG21" s="631"/>
      <c r="BH21" s="631"/>
      <c r="BI21" s="631"/>
      <c r="BJ21" s="631"/>
      <c r="BK21" s="631"/>
      <c r="BL21" s="631"/>
      <c r="BM21" s="256"/>
      <c r="BN21" s="6"/>
      <c r="BO21" s="81"/>
      <c r="BP21" s="81"/>
      <c r="BQ21" s="81"/>
      <c r="BR21" s="81"/>
      <c r="BS21" s="81"/>
      <c r="BT21" s="81"/>
      <c r="BU21" s="81"/>
      <c r="BV21" s="81"/>
      <c r="BW21" s="81"/>
      <c r="BX21" s="81"/>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row>
    <row r="22" spans="1:104" s="33" customFormat="1" ht="20.149999999999999" customHeight="1" thickBot="1" x14ac:dyDescent="0.25">
      <c r="A22" s="680"/>
      <c r="B22" s="681"/>
      <c r="C22" s="641"/>
      <c r="D22" s="639"/>
      <c r="E22" s="639"/>
      <c r="F22" s="640"/>
      <c r="G22" s="277"/>
      <c r="H22" s="668">
        <f>事業概要書!L8</f>
        <v>0</v>
      </c>
      <c r="I22" s="669"/>
      <c r="J22" s="669"/>
      <c r="K22" s="669"/>
      <c r="L22" s="669"/>
      <c r="M22" s="669"/>
      <c r="N22" s="669"/>
      <c r="O22" s="669"/>
      <c r="P22" s="546" t="s">
        <v>23</v>
      </c>
      <c r="Q22" s="547"/>
      <c r="R22" s="18"/>
      <c r="S22" s="18"/>
      <c r="T22" s="657" t="s">
        <v>24</v>
      </c>
      <c r="U22" s="657"/>
      <c r="V22" s="62"/>
      <c r="W22" s="62"/>
      <c r="X22" s="670">
        <v>0.2</v>
      </c>
      <c r="Y22" s="671"/>
      <c r="Z22" s="671"/>
      <c r="AA22" s="671"/>
      <c r="AB22" s="672"/>
      <c r="AC22" s="261"/>
      <c r="AD22" s="261"/>
      <c r="AE22" s="261"/>
      <c r="AF22" s="261"/>
      <c r="AG22" s="18"/>
      <c r="AH22" s="18"/>
      <c r="AI22" s="60"/>
      <c r="AJ22" s="60"/>
      <c r="AK22" s="60"/>
      <c r="AL22" s="60"/>
      <c r="AM22" s="190">
        <v>0.2</v>
      </c>
      <c r="AN22" s="190"/>
      <c r="AO22" s="190"/>
      <c r="AP22" s="190"/>
      <c r="AQ22" s="60"/>
      <c r="AR22" s="60"/>
      <c r="AS22" s="60"/>
      <c r="AT22" s="60"/>
      <c r="AU22" s="60"/>
      <c r="AV22" s="60"/>
      <c r="AW22" s="255"/>
      <c r="AX22" s="255"/>
      <c r="AY22" s="60" t="s">
        <v>132</v>
      </c>
      <c r="AZ22" s="60"/>
      <c r="BA22" s="264"/>
      <c r="BB22" s="18"/>
      <c r="BC22" s="615">
        <f>IFERROR(ROUNDDOWN(H22*0.2,2),0)</f>
        <v>0</v>
      </c>
      <c r="BD22" s="616"/>
      <c r="BE22" s="616"/>
      <c r="BF22" s="616"/>
      <c r="BG22" s="616"/>
      <c r="BH22" s="616"/>
      <c r="BI22" s="616"/>
      <c r="BJ22" s="616"/>
      <c r="BK22" s="635" t="s">
        <v>23</v>
      </c>
      <c r="BL22" s="636"/>
      <c r="BM22" s="256"/>
      <c r="BN22" s="6"/>
      <c r="BO22" s="81"/>
      <c r="BP22" s="81"/>
      <c r="BQ22" s="81"/>
      <c r="BR22" s="81"/>
      <c r="BS22" s="81"/>
      <c r="BT22" s="81"/>
      <c r="BU22" s="81"/>
      <c r="BV22" s="81"/>
      <c r="BW22" s="81"/>
      <c r="BX22" s="81"/>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row>
    <row r="23" spans="1:104" s="33" customFormat="1" ht="12.65" customHeight="1" x14ac:dyDescent="0.2">
      <c r="A23" s="680"/>
      <c r="B23" s="681"/>
      <c r="C23" s="642"/>
      <c r="D23" s="642"/>
      <c r="E23" s="642"/>
      <c r="F23" s="643"/>
      <c r="G23" s="278"/>
      <c r="H23" s="279"/>
      <c r="I23" s="279"/>
      <c r="J23" s="279"/>
      <c r="K23" s="279"/>
      <c r="L23" s="279"/>
      <c r="M23" s="279"/>
      <c r="N23" s="279"/>
      <c r="O23" s="279"/>
      <c r="P23" s="279"/>
      <c r="Q23" s="279"/>
      <c r="R23" s="279"/>
      <c r="S23" s="279"/>
      <c r="T23" s="279"/>
      <c r="U23" s="279"/>
      <c r="V23" s="279"/>
      <c r="W23" s="279"/>
      <c r="X23" s="279"/>
      <c r="Y23" s="279"/>
      <c r="Z23" s="279"/>
      <c r="AA23" s="279"/>
      <c r="AB23" s="279"/>
      <c r="AC23" s="279"/>
      <c r="AD23" s="279"/>
      <c r="AE23" s="279"/>
      <c r="AF23" s="266"/>
      <c r="AG23" s="266"/>
      <c r="AH23" s="266"/>
      <c r="AI23" s="266"/>
      <c r="AJ23" s="266"/>
      <c r="AK23" s="266"/>
      <c r="AL23" s="266"/>
      <c r="AM23" s="266"/>
      <c r="AN23" s="266"/>
      <c r="AO23" s="266"/>
      <c r="AP23" s="266"/>
      <c r="AQ23" s="266"/>
      <c r="AR23" s="266"/>
      <c r="AS23" s="266"/>
      <c r="AT23" s="266"/>
      <c r="AU23" s="266"/>
      <c r="AV23" s="266"/>
      <c r="AW23" s="266"/>
      <c r="AX23" s="266"/>
      <c r="AY23" s="266"/>
      <c r="AZ23" s="266"/>
      <c r="BA23" s="267"/>
      <c r="BB23" s="266"/>
      <c r="BC23" s="266"/>
      <c r="BD23" s="266"/>
      <c r="BE23" s="266"/>
      <c r="BF23" s="266"/>
      <c r="BG23" s="266"/>
      <c r="BH23" s="266"/>
      <c r="BI23" s="266"/>
      <c r="BJ23" s="266"/>
      <c r="BK23" s="266"/>
      <c r="BL23" s="266"/>
      <c r="BM23" s="269"/>
      <c r="BN23" s="6"/>
      <c r="BO23" s="81"/>
      <c r="BP23" s="710"/>
      <c r="BQ23" s="710"/>
      <c r="BR23" s="710"/>
      <c r="BS23" s="81"/>
      <c r="BT23" s="81"/>
      <c r="BU23" s="81"/>
      <c r="BV23" s="81"/>
      <c r="BW23" s="81"/>
      <c r="BX23" s="81"/>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row>
    <row r="24" spans="1:104" ht="5.15" customHeight="1" x14ac:dyDescent="0.2">
      <c r="A24" s="680"/>
      <c r="B24" s="681"/>
      <c r="C24" s="280"/>
      <c r="D24" s="280"/>
      <c r="E24" s="624"/>
      <c r="F24" s="624"/>
      <c r="G24" s="624"/>
      <c r="H24" s="280"/>
      <c r="I24" s="280"/>
      <c r="J24" s="280"/>
      <c r="K24" s="280"/>
      <c r="L24" s="280"/>
      <c r="M24" s="280"/>
      <c r="N24" s="280"/>
      <c r="O24" s="280"/>
      <c r="P24" s="280"/>
      <c r="Q24" s="280"/>
      <c r="R24" s="280"/>
      <c r="S24" s="280"/>
      <c r="T24" s="280"/>
      <c r="U24" s="280"/>
      <c r="V24" s="280"/>
      <c r="W24" s="280"/>
      <c r="X24" s="280"/>
      <c r="Y24" s="280"/>
      <c r="Z24" s="280"/>
      <c r="AA24" s="280"/>
      <c r="AB24" s="280"/>
      <c r="AC24" s="280"/>
      <c r="AD24" s="280"/>
      <c r="AE24" s="280"/>
      <c r="AF24" s="280"/>
      <c r="AG24" s="280"/>
      <c r="AH24" s="280"/>
      <c r="AI24" s="280"/>
      <c r="AJ24" s="280"/>
      <c r="AK24" s="280"/>
      <c r="AL24" s="280"/>
      <c r="AM24" s="280"/>
      <c r="AN24" s="280"/>
      <c r="AO24" s="280"/>
      <c r="AP24" s="280"/>
      <c r="AQ24" s="280"/>
      <c r="AR24" s="280"/>
      <c r="AS24" s="280"/>
      <c r="AT24" s="280"/>
      <c r="AU24" s="280"/>
      <c r="AV24" s="280"/>
      <c r="AW24" s="280"/>
      <c r="AX24" s="280"/>
      <c r="AY24" s="280"/>
      <c r="AZ24" s="280"/>
      <c r="BA24" s="281"/>
      <c r="BB24" s="271"/>
      <c r="BC24" s="18"/>
      <c r="BD24" s="18"/>
      <c r="BE24" s="18"/>
      <c r="BF24" s="18"/>
      <c r="BG24" s="18"/>
      <c r="BH24" s="18"/>
      <c r="BI24" s="18"/>
      <c r="BJ24" s="255"/>
      <c r="BK24" s="255"/>
      <c r="BL24" s="255"/>
      <c r="BM24" s="256"/>
      <c r="BN24" s="5"/>
    </row>
    <row r="25" spans="1:104" ht="14.25" customHeight="1" thickBot="1" x14ac:dyDescent="0.25">
      <c r="A25" s="680"/>
      <c r="B25" s="681"/>
      <c r="C25" s="280"/>
      <c r="D25" s="280"/>
      <c r="E25" s="280"/>
      <c r="F25" s="280"/>
      <c r="G25" s="280"/>
      <c r="H25" s="280"/>
      <c r="I25" s="280"/>
      <c r="J25" s="280"/>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280"/>
      <c r="AP25" s="280"/>
      <c r="AQ25" s="280"/>
      <c r="AR25" s="280"/>
      <c r="AS25" s="280"/>
      <c r="AT25" s="280"/>
      <c r="AU25" s="280"/>
      <c r="AV25" s="280"/>
      <c r="AW25" s="280"/>
      <c r="AX25" s="280"/>
      <c r="AY25" s="280"/>
      <c r="AZ25" s="280"/>
      <c r="BA25" s="280"/>
      <c r="BB25" s="282"/>
      <c r="BC25" s="43" t="s">
        <v>196</v>
      </c>
      <c r="BD25" s="18"/>
      <c r="BE25" s="18"/>
      <c r="BF25" s="18"/>
      <c r="BG25" s="18"/>
      <c r="BH25" s="189"/>
      <c r="BI25" s="189"/>
      <c r="BJ25" s="255"/>
      <c r="BK25" s="255"/>
      <c r="BL25" s="255"/>
      <c r="BM25" s="256"/>
      <c r="BN25" s="5"/>
    </row>
    <row r="26" spans="1:104" ht="20.149999999999999" customHeight="1" thickBot="1" x14ac:dyDescent="0.25">
      <c r="A26" s="680"/>
      <c r="B26" s="681"/>
      <c r="C26" s="280"/>
      <c r="D26" s="280"/>
      <c r="E26" s="280"/>
      <c r="F26" s="280"/>
      <c r="G26" s="280"/>
      <c r="H26" s="585" t="s">
        <v>145</v>
      </c>
      <c r="I26" s="585"/>
      <c r="J26" s="585"/>
      <c r="K26" s="585"/>
      <c r="L26" s="585"/>
      <c r="M26" s="585"/>
      <c r="N26" s="585"/>
      <c r="O26" s="585"/>
      <c r="P26" s="585"/>
      <c r="Q26" s="585"/>
      <c r="R26" s="585"/>
      <c r="S26" s="585"/>
      <c r="T26" s="585"/>
      <c r="U26" s="585"/>
      <c r="V26" s="585"/>
      <c r="W26" s="585"/>
      <c r="X26" s="585"/>
      <c r="Y26" s="585"/>
      <c r="Z26" s="585"/>
      <c r="AA26" s="585"/>
      <c r="AB26" s="585"/>
      <c r="AC26" s="585"/>
      <c r="AD26" s="585"/>
      <c r="AE26" s="585"/>
      <c r="AF26" s="585"/>
      <c r="AG26" s="585"/>
      <c r="AH26" s="585"/>
      <c r="AI26" s="585"/>
      <c r="AJ26" s="585"/>
      <c r="AK26" s="585"/>
      <c r="AL26" s="585"/>
      <c r="AM26" s="585"/>
      <c r="AN26" s="585"/>
      <c r="AO26" s="585"/>
      <c r="AP26" s="585"/>
      <c r="AQ26" s="280"/>
      <c r="AR26" s="280"/>
      <c r="AS26" s="280"/>
      <c r="AT26" s="627"/>
      <c r="AU26" s="627"/>
      <c r="AV26" s="627"/>
      <c r="AW26" s="280"/>
      <c r="AX26" s="280"/>
      <c r="AY26" s="627" t="s">
        <v>132</v>
      </c>
      <c r="AZ26" s="627"/>
      <c r="BA26" s="231"/>
      <c r="BB26" s="282"/>
      <c r="BC26" s="615">
        <f>ROUNDDOWN(SUM(BC10,BC17,BC22),2)</f>
        <v>0</v>
      </c>
      <c r="BD26" s="616"/>
      <c r="BE26" s="616"/>
      <c r="BF26" s="616"/>
      <c r="BG26" s="616"/>
      <c r="BH26" s="616"/>
      <c r="BI26" s="616"/>
      <c r="BJ26" s="616"/>
      <c r="BK26" s="635" t="s">
        <v>23</v>
      </c>
      <c r="BL26" s="636"/>
      <c r="BM26" s="256"/>
      <c r="BN26" s="5"/>
    </row>
    <row r="27" spans="1:104" ht="4" customHeight="1" x14ac:dyDescent="0.2">
      <c r="A27" s="680"/>
      <c r="B27" s="681"/>
      <c r="C27" s="280"/>
      <c r="D27" s="280"/>
      <c r="E27" s="280"/>
      <c r="F27" s="280"/>
      <c r="G27" s="280"/>
      <c r="H27" s="280"/>
      <c r="I27" s="280"/>
      <c r="J27" s="280"/>
      <c r="K27" s="280"/>
      <c r="L27" s="280"/>
      <c r="M27" s="280"/>
      <c r="N27" s="280"/>
      <c r="O27" s="280"/>
      <c r="P27" s="280"/>
      <c r="Q27" s="280"/>
      <c r="R27" s="280"/>
      <c r="S27" s="280"/>
      <c r="T27" s="280"/>
      <c r="U27" s="280"/>
      <c r="V27" s="280"/>
      <c r="W27" s="280"/>
      <c r="X27" s="280"/>
      <c r="Y27" s="280"/>
      <c r="Z27" s="280"/>
      <c r="AA27" s="280"/>
      <c r="AB27" s="280"/>
      <c r="AC27" s="280"/>
      <c r="AD27" s="280"/>
      <c r="AE27" s="280"/>
      <c r="AF27" s="280"/>
      <c r="AG27" s="280"/>
      <c r="AH27" s="280"/>
      <c r="AI27" s="280"/>
      <c r="AJ27" s="280"/>
      <c r="AK27" s="280"/>
      <c r="AL27" s="280"/>
      <c r="AM27" s="280"/>
      <c r="AN27" s="280"/>
      <c r="AO27" s="280"/>
      <c r="AP27" s="280"/>
      <c r="AQ27" s="280"/>
      <c r="AR27" s="280"/>
      <c r="AS27" s="280"/>
      <c r="AT27" s="280"/>
      <c r="AU27" s="280"/>
      <c r="AV27" s="280"/>
      <c r="AW27" s="280"/>
      <c r="AX27" s="280"/>
      <c r="AY27" s="280"/>
      <c r="AZ27" s="280"/>
      <c r="BA27" s="280"/>
      <c r="BB27" s="282"/>
      <c r="BC27" s="18"/>
      <c r="BD27" s="18"/>
      <c r="BE27" s="18"/>
      <c r="BF27" s="18"/>
      <c r="BG27" s="18"/>
      <c r="BH27" s="44"/>
      <c r="BI27" s="44"/>
      <c r="BJ27" s="255"/>
      <c r="BK27" s="255"/>
      <c r="BL27" s="255"/>
      <c r="BM27" s="256"/>
      <c r="BN27" s="5"/>
    </row>
    <row r="28" spans="1:104" ht="5.15" customHeight="1" thickBot="1" x14ac:dyDescent="0.25">
      <c r="A28" s="680"/>
      <c r="B28" s="681"/>
      <c r="C28" s="280"/>
      <c r="D28" s="280"/>
      <c r="E28" s="280"/>
      <c r="F28" s="280"/>
      <c r="G28" s="280"/>
      <c r="H28" s="280"/>
      <c r="I28" s="280"/>
      <c r="J28" s="280"/>
      <c r="K28" s="280"/>
      <c r="L28" s="280"/>
      <c r="M28" s="280"/>
      <c r="N28" s="280"/>
      <c r="O28" s="280"/>
      <c r="P28" s="280"/>
      <c r="Q28" s="280"/>
      <c r="R28" s="280"/>
      <c r="S28" s="280"/>
      <c r="T28" s="280"/>
      <c r="U28" s="280"/>
      <c r="V28" s="280"/>
      <c r="W28" s="280"/>
      <c r="X28" s="280"/>
      <c r="Y28" s="280"/>
      <c r="Z28" s="280"/>
      <c r="AA28" s="280"/>
      <c r="AB28" s="280"/>
      <c r="AC28" s="280"/>
      <c r="AD28" s="280"/>
      <c r="AE28" s="280"/>
      <c r="AF28" s="280"/>
      <c r="AG28" s="280"/>
      <c r="AH28" s="280"/>
      <c r="AI28" s="280"/>
      <c r="AJ28" s="280"/>
      <c r="AK28" s="280"/>
      <c r="AL28" s="280"/>
      <c r="AM28" s="280"/>
      <c r="AN28" s="280"/>
      <c r="AO28" s="280"/>
      <c r="AP28" s="280"/>
      <c r="AQ28" s="280"/>
      <c r="AR28" s="280"/>
      <c r="AS28" s="280"/>
      <c r="AT28" s="280"/>
      <c r="AU28" s="280"/>
      <c r="AV28" s="280"/>
      <c r="AW28" s="280"/>
      <c r="AX28" s="280"/>
      <c r="AY28" s="280"/>
      <c r="AZ28" s="280"/>
      <c r="BA28" s="280"/>
      <c r="BB28" s="282"/>
      <c r="BC28" s="18"/>
      <c r="BD28" s="18"/>
      <c r="BE28" s="18"/>
      <c r="BF28" s="18"/>
      <c r="BG28" s="18"/>
      <c r="BH28" s="18"/>
      <c r="BI28" s="18"/>
      <c r="BJ28" s="255"/>
      <c r="BK28" s="255"/>
      <c r="BL28" s="255"/>
      <c r="BM28" s="256"/>
      <c r="BN28" s="5"/>
    </row>
    <row r="29" spans="1:104" ht="5.15" customHeight="1" x14ac:dyDescent="0.2">
      <c r="A29" s="283"/>
      <c r="B29" s="284"/>
      <c r="C29" s="285"/>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c r="AL29" s="286"/>
      <c r="AM29" s="286"/>
      <c r="AN29" s="286"/>
      <c r="AO29" s="286"/>
      <c r="AP29" s="286"/>
      <c r="AQ29" s="286"/>
      <c r="AR29" s="286"/>
      <c r="AS29" s="286"/>
      <c r="AT29" s="286"/>
      <c r="AU29" s="286"/>
      <c r="AV29" s="286"/>
      <c r="AW29" s="286"/>
      <c r="AX29" s="286"/>
      <c r="AY29" s="286"/>
      <c r="AZ29" s="286"/>
      <c r="BA29" s="286"/>
      <c r="BB29" s="287"/>
      <c r="BC29" s="244"/>
      <c r="BD29" s="244"/>
      <c r="BE29" s="244"/>
      <c r="BF29" s="244"/>
      <c r="BG29" s="244"/>
      <c r="BH29" s="244"/>
      <c r="BI29" s="244"/>
      <c r="BJ29" s="288"/>
      <c r="BK29" s="288"/>
      <c r="BL29" s="288"/>
      <c r="BM29" s="289"/>
      <c r="BN29" s="5"/>
    </row>
    <row r="30" spans="1:104" s="5" customFormat="1" ht="17.149999999999999" customHeight="1" x14ac:dyDescent="0.2">
      <c r="A30" s="675" t="s">
        <v>146</v>
      </c>
      <c r="B30" s="639"/>
      <c r="C30" s="290"/>
      <c r="D30" s="291"/>
      <c r="E30" s="570" t="s">
        <v>213</v>
      </c>
      <c r="F30" s="570"/>
      <c r="G30" s="570"/>
      <c r="H30" s="570"/>
      <c r="I30" s="570"/>
      <c r="J30" s="570"/>
      <c r="K30" s="570"/>
      <c r="L30" s="570"/>
      <c r="M30" s="570"/>
      <c r="N30" s="570"/>
      <c r="O30" s="570"/>
      <c r="P30" s="291"/>
      <c r="Q30" s="570" t="s">
        <v>214</v>
      </c>
      <c r="R30" s="570"/>
      <c r="S30" s="570"/>
      <c r="T30" s="570"/>
      <c r="U30" s="570"/>
      <c r="V30" s="570"/>
      <c r="W30" s="570"/>
      <c r="X30" s="570"/>
      <c r="Y30" s="570"/>
      <c r="Z30" s="570"/>
      <c r="AA30" s="570"/>
      <c r="AB30" s="291"/>
      <c r="AC30" s="583" t="s">
        <v>243</v>
      </c>
      <c r="AD30" s="583"/>
      <c r="AE30" s="583"/>
      <c r="AF30" s="583"/>
      <c r="AG30" s="583"/>
      <c r="AH30" s="583"/>
      <c r="AI30" s="583"/>
      <c r="AJ30" s="583"/>
      <c r="AK30" s="583"/>
      <c r="AL30" s="583"/>
      <c r="AM30" s="583"/>
      <c r="AN30" s="291"/>
      <c r="AO30" s="583" t="s">
        <v>283</v>
      </c>
      <c r="AP30" s="583"/>
      <c r="AQ30" s="583"/>
      <c r="AR30" s="583"/>
      <c r="AS30" s="583"/>
      <c r="AT30" s="583"/>
      <c r="AU30" s="583"/>
      <c r="AV30" s="583"/>
      <c r="AW30" s="583"/>
      <c r="AX30" s="583"/>
      <c r="AY30" s="583"/>
      <c r="AZ30" s="291"/>
      <c r="BA30" s="291"/>
      <c r="BB30" s="282"/>
      <c r="BC30" s="18"/>
      <c r="BD30" s="18"/>
      <c r="BE30" s="18"/>
      <c r="BF30" s="18"/>
      <c r="BG30" s="18"/>
      <c r="BH30" s="18"/>
      <c r="BI30" s="18"/>
      <c r="BJ30" s="255"/>
      <c r="BK30" s="255"/>
      <c r="BL30" s="255"/>
      <c r="BM30" s="256"/>
      <c r="BO30" s="108"/>
      <c r="BP30" s="108"/>
      <c r="BQ30" s="108"/>
      <c r="BR30" s="108"/>
      <c r="BS30" s="108"/>
      <c r="BT30" s="108"/>
      <c r="BU30" s="108"/>
      <c r="BV30" s="108"/>
      <c r="BW30" s="108"/>
      <c r="BX30" s="108"/>
      <c r="BY30" s="108"/>
      <c r="BZ30" s="108"/>
      <c r="CA30" s="108"/>
      <c r="CB30" s="108"/>
      <c r="CC30" s="108"/>
      <c r="CD30" s="108"/>
      <c r="CE30" s="108"/>
      <c r="CF30" s="108"/>
      <c r="CG30" s="108"/>
      <c r="CH30" s="108"/>
      <c r="CI30" s="108"/>
      <c r="CJ30" s="108"/>
      <c r="CK30" s="108"/>
      <c r="CL30" s="108"/>
      <c r="CM30" s="108"/>
      <c r="CN30" s="108"/>
      <c r="CO30" s="108"/>
      <c r="CP30" s="108"/>
      <c r="CQ30" s="108"/>
      <c r="CR30" s="108"/>
      <c r="CS30" s="108"/>
      <c r="CT30" s="108"/>
      <c r="CU30" s="108"/>
      <c r="CV30" s="108"/>
      <c r="CW30" s="108"/>
      <c r="CX30" s="108"/>
      <c r="CY30" s="108"/>
      <c r="CZ30" s="108"/>
    </row>
    <row r="31" spans="1:104" s="5" customFormat="1" ht="8.15" customHeight="1" x14ac:dyDescent="0.2">
      <c r="A31" s="675"/>
      <c r="B31" s="639"/>
      <c r="C31" s="290"/>
      <c r="D31" s="291"/>
      <c r="E31" s="570"/>
      <c r="F31" s="570"/>
      <c r="G31" s="570"/>
      <c r="H31" s="570"/>
      <c r="I31" s="570"/>
      <c r="J31" s="570"/>
      <c r="K31" s="570"/>
      <c r="L31" s="570"/>
      <c r="M31" s="570"/>
      <c r="N31" s="570"/>
      <c r="O31" s="570"/>
      <c r="P31" s="291"/>
      <c r="Q31" s="570"/>
      <c r="R31" s="570"/>
      <c r="S31" s="570"/>
      <c r="T31" s="570"/>
      <c r="U31" s="570"/>
      <c r="V31" s="570"/>
      <c r="W31" s="570"/>
      <c r="X31" s="570"/>
      <c r="Y31" s="570"/>
      <c r="Z31" s="570"/>
      <c r="AA31" s="570"/>
      <c r="AB31" s="291"/>
      <c r="AC31" s="583"/>
      <c r="AD31" s="583"/>
      <c r="AE31" s="583"/>
      <c r="AF31" s="583"/>
      <c r="AG31" s="583"/>
      <c r="AH31" s="583"/>
      <c r="AI31" s="583"/>
      <c r="AJ31" s="583"/>
      <c r="AK31" s="583"/>
      <c r="AL31" s="583"/>
      <c r="AM31" s="583"/>
      <c r="AN31" s="291"/>
      <c r="AO31" s="583"/>
      <c r="AP31" s="583"/>
      <c r="AQ31" s="583"/>
      <c r="AR31" s="583"/>
      <c r="AS31" s="583"/>
      <c r="AT31" s="583"/>
      <c r="AU31" s="583"/>
      <c r="AV31" s="583"/>
      <c r="AW31" s="583"/>
      <c r="AX31" s="583"/>
      <c r="AY31" s="583"/>
      <c r="AZ31" s="291"/>
      <c r="BA31" s="291"/>
      <c r="BB31" s="282"/>
      <c r="BC31" s="18"/>
      <c r="BD31" s="18"/>
      <c r="BE31" s="18"/>
      <c r="BF31" s="18"/>
      <c r="BG31" s="18"/>
      <c r="BH31" s="18"/>
      <c r="BI31" s="18"/>
      <c r="BJ31" s="255"/>
      <c r="BK31" s="255"/>
      <c r="BL31" s="255"/>
      <c r="BM31" s="256"/>
      <c r="BO31" s="108"/>
      <c r="BP31" s="108"/>
      <c r="BQ31" s="108"/>
      <c r="BR31" s="108"/>
      <c r="BS31" s="108"/>
      <c r="BT31" s="108"/>
      <c r="BU31" s="108"/>
      <c r="BV31" s="108"/>
      <c r="BW31" s="108"/>
      <c r="BX31" s="108"/>
      <c r="BY31" s="108"/>
      <c r="BZ31" s="108"/>
      <c r="CA31" s="108"/>
      <c r="CB31" s="108"/>
      <c r="CC31" s="108"/>
      <c r="CD31" s="108"/>
      <c r="CE31" s="108"/>
      <c r="CF31" s="108"/>
      <c r="CG31" s="108"/>
      <c r="CH31" s="108"/>
      <c r="CI31" s="108"/>
      <c r="CJ31" s="108"/>
      <c r="CK31" s="108"/>
      <c r="CL31" s="108"/>
      <c r="CM31" s="108"/>
      <c r="CN31" s="108"/>
      <c r="CO31" s="108"/>
      <c r="CP31" s="108"/>
      <c r="CQ31" s="108"/>
      <c r="CR31" s="108"/>
      <c r="CS31" s="108"/>
      <c r="CT31" s="108"/>
      <c r="CU31" s="108"/>
      <c r="CV31" s="108"/>
      <c r="CW31" s="108"/>
      <c r="CX31" s="108"/>
      <c r="CY31" s="108"/>
      <c r="CZ31" s="108"/>
    </row>
    <row r="32" spans="1:104" ht="20.149999999999999" customHeight="1" x14ac:dyDescent="0.2">
      <c r="A32" s="677"/>
      <c r="B32" s="641"/>
      <c r="C32" s="290"/>
      <c r="D32" s="291"/>
      <c r="E32" s="291"/>
      <c r="F32" s="581"/>
      <c r="G32" s="582"/>
      <c r="H32" s="582"/>
      <c r="I32" s="582"/>
      <c r="J32" s="582"/>
      <c r="K32" s="582"/>
      <c r="L32" s="582"/>
      <c r="M32" s="546" t="s">
        <v>208</v>
      </c>
      <c r="N32" s="547"/>
      <c r="O32" s="583" t="s">
        <v>209</v>
      </c>
      <c r="P32" s="583"/>
      <c r="Q32" s="583"/>
      <c r="R32" s="581"/>
      <c r="S32" s="582"/>
      <c r="T32" s="582"/>
      <c r="U32" s="582"/>
      <c r="V32" s="582"/>
      <c r="W32" s="582"/>
      <c r="X32" s="582"/>
      <c r="Y32" s="546" t="s">
        <v>208</v>
      </c>
      <c r="Z32" s="547"/>
      <c r="AA32" s="583" t="s">
        <v>209</v>
      </c>
      <c r="AB32" s="583"/>
      <c r="AC32" s="583"/>
      <c r="AD32" s="581"/>
      <c r="AE32" s="582"/>
      <c r="AF32" s="582"/>
      <c r="AG32" s="582"/>
      <c r="AH32" s="582"/>
      <c r="AI32" s="582"/>
      <c r="AJ32" s="582"/>
      <c r="AK32" s="546" t="s">
        <v>208</v>
      </c>
      <c r="AL32" s="547"/>
      <c r="AM32" s="588" t="s">
        <v>209</v>
      </c>
      <c r="AN32" s="583"/>
      <c r="AO32" s="583"/>
      <c r="AP32" s="581"/>
      <c r="AQ32" s="582"/>
      <c r="AR32" s="582"/>
      <c r="AS32" s="582"/>
      <c r="AT32" s="582"/>
      <c r="AU32" s="582"/>
      <c r="AV32" s="582"/>
      <c r="AW32" s="586" t="s">
        <v>208</v>
      </c>
      <c r="AX32" s="587"/>
      <c r="AY32" s="291"/>
      <c r="AZ32" s="291"/>
      <c r="BA32" s="291"/>
      <c r="BB32" s="282"/>
      <c r="BC32" s="18"/>
      <c r="BD32" s="18"/>
      <c r="BE32" s="18"/>
      <c r="BF32" s="18"/>
      <c r="BG32" s="18"/>
      <c r="BH32" s="230"/>
      <c r="BI32" s="18"/>
      <c r="BJ32" s="255"/>
      <c r="BK32" s="255"/>
      <c r="BL32" s="255"/>
      <c r="BM32" s="256"/>
      <c r="BN32" s="5"/>
    </row>
    <row r="33" spans="1:104" ht="5.15" customHeight="1" x14ac:dyDescent="0.2">
      <c r="A33" s="677"/>
      <c r="B33" s="641"/>
      <c r="C33" s="290"/>
      <c r="D33" s="291"/>
      <c r="E33" s="291"/>
      <c r="F33" s="233"/>
      <c r="G33" s="233"/>
      <c r="H33" s="233"/>
      <c r="I33" s="233"/>
      <c r="J33" s="233"/>
      <c r="K33" s="233"/>
      <c r="L33" s="233"/>
      <c r="M33" s="66"/>
      <c r="N33" s="66"/>
      <c r="O33" s="247"/>
      <c r="P33" s="247"/>
      <c r="Q33" s="247"/>
      <c r="R33" s="233"/>
      <c r="S33" s="233"/>
      <c r="T33" s="233"/>
      <c r="U33" s="233"/>
      <c r="V33" s="233"/>
      <c r="W33" s="233"/>
      <c r="X33" s="233"/>
      <c r="Y33" s="66"/>
      <c r="Z33" s="66"/>
      <c r="AA33" s="247"/>
      <c r="AB33" s="247"/>
      <c r="AC33" s="247"/>
      <c r="AD33" s="233"/>
      <c r="AE33" s="233"/>
      <c r="AF33" s="233"/>
      <c r="AG33" s="233"/>
      <c r="AH33" s="233"/>
      <c r="AI33" s="233"/>
      <c r="AJ33" s="233"/>
      <c r="AK33" s="66"/>
      <c r="AL33" s="66"/>
      <c r="AM33" s="247"/>
      <c r="AN33" s="247"/>
      <c r="AO33" s="247"/>
      <c r="AP33" s="233"/>
      <c r="AQ33" s="233"/>
      <c r="AR33" s="233"/>
      <c r="AS33" s="233"/>
      <c r="AT33" s="233"/>
      <c r="AU33" s="233"/>
      <c r="AV33" s="233"/>
      <c r="AW33" s="247"/>
      <c r="AX33" s="247"/>
      <c r="AY33" s="291"/>
      <c r="AZ33" s="291"/>
      <c r="BA33" s="291"/>
      <c r="BB33" s="282"/>
      <c r="BC33" s="18"/>
      <c r="BD33" s="18"/>
      <c r="BE33" s="18"/>
      <c r="BF33" s="18"/>
      <c r="BG33" s="18"/>
      <c r="BH33" s="230"/>
      <c r="BI33" s="18"/>
      <c r="BJ33" s="255"/>
      <c r="BK33" s="255"/>
      <c r="BL33" s="255"/>
      <c r="BM33" s="256"/>
      <c r="BN33" s="5"/>
    </row>
    <row r="34" spans="1:104" ht="5.15" customHeight="1" x14ac:dyDescent="0.2">
      <c r="A34" s="675"/>
      <c r="B34" s="639"/>
      <c r="C34" s="290"/>
      <c r="D34" s="291"/>
      <c r="E34" s="583" t="s">
        <v>284</v>
      </c>
      <c r="F34" s="583"/>
      <c r="G34" s="583"/>
      <c r="H34" s="583"/>
      <c r="I34" s="583"/>
      <c r="J34" s="583"/>
      <c r="K34" s="583"/>
      <c r="L34" s="583"/>
      <c r="M34" s="583"/>
      <c r="N34" s="583"/>
      <c r="O34" s="583"/>
      <c r="P34" s="261"/>
      <c r="Q34" s="583" t="s">
        <v>286</v>
      </c>
      <c r="R34" s="583"/>
      <c r="S34" s="583"/>
      <c r="T34" s="583"/>
      <c r="U34" s="583"/>
      <c r="V34" s="583"/>
      <c r="W34" s="583"/>
      <c r="X34" s="583"/>
      <c r="Y34" s="583"/>
      <c r="Z34" s="291"/>
      <c r="AA34" s="291"/>
      <c r="AB34" s="261"/>
      <c r="AC34" s="570" t="s">
        <v>282</v>
      </c>
      <c r="AD34" s="570"/>
      <c r="AE34" s="570"/>
      <c r="AF34" s="570"/>
      <c r="AG34" s="570"/>
      <c r="AH34" s="570"/>
      <c r="AI34" s="570"/>
      <c r="AJ34" s="570"/>
      <c r="AK34" s="570"/>
      <c r="AL34" s="570"/>
      <c r="AM34" s="570"/>
      <c r="AN34" s="261"/>
      <c r="AO34" s="570" t="s">
        <v>281</v>
      </c>
      <c r="AP34" s="570"/>
      <c r="AQ34" s="570"/>
      <c r="AR34" s="570"/>
      <c r="AS34" s="570"/>
      <c r="AT34" s="570"/>
      <c r="AU34" s="570"/>
      <c r="AV34" s="570"/>
      <c r="AW34" s="570"/>
      <c r="AX34" s="570"/>
      <c r="AY34" s="570"/>
      <c r="AZ34" s="291"/>
      <c r="BA34" s="291"/>
      <c r="BB34" s="282"/>
      <c r="BC34" s="18"/>
      <c r="BD34" s="18"/>
      <c r="BE34" s="18"/>
      <c r="BF34" s="18"/>
      <c r="BG34" s="18"/>
      <c r="BH34" s="18"/>
      <c r="BI34" s="18"/>
      <c r="BJ34" s="255"/>
      <c r="BK34" s="255"/>
      <c r="BL34" s="255"/>
      <c r="BM34" s="256"/>
      <c r="BN34" s="5"/>
    </row>
    <row r="35" spans="1:104" s="5" customFormat="1" ht="20.149999999999999" customHeight="1" thickBot="1" x14ac:dyDescent="0.25">
      <c r="A35" s="675"/>
      <c r="B35" s="639"/>
      <c r="C35" s="290"/>
      <c r="D35" s="291"/>
      <c r="E35" s="583"/>
      <c r="F35" s="583"/>
      <c r="G35" s="583"/>
      <c r="H35" s="583"/>
      <c r="I35" s="583"/>
      <c r="J35" s="583"/>
      <c r="K35" s="583"/>
      <c r="L35" s="583"/>
      <c r="M35" s="583"/>
      <c r="N35" s="583"/>
      <c r="O35" s="583"/>
      <c r="P35" s="261"/>
      <c r="Q35" s="583"/>
      <c r="R35" s="583"/>
      <c r="S35" s="583"/>
      <c r="T35" s="583"/>
      <c r="U35" s="583"/>
      <c r="V35" s="583"/>
      <c r="W35" s="583"/>
      <c r="X35" s="583"/>
      <c r="Y35" s="583"/>
      <c r="Z35" s="291"/>
      <c r="AA35" s="291"/>
      <c r="AB35" s="261"/>
      <c r="AC35" s="570"/>
      <c r="AD35" s="570"/>
      <c r="AE35" s="570"/>
      <c r="AF35" s="570"/>
      <c r="AG35" s="570"/>
      <c r="AH35" s="570"/>
      <c r="AI35" s="570"/>
      <c r="AJ35" s="570"/>
      <c r="AK35" s="570"/>
      <c r="AL35" s="570"/>
      <c r="AM35" s="570"/>
      <c r="AN35" s="261"/>
      <c r="AO35" s="570"/>
      <c r="AP35" s="570"/>
      <c r="AQ35" s="570"/>
      <c r="AR35" s="570"/>
      <c r="AS35" s="570"/>
      <c r="AT35" s="570"/>
      <c r="AU35" s="570"/>
      <c r="AV35" s="570"/>
      <c r="AW35" s="570"/>
      <c r="AX35" s="570"/>
      <c r="AY35" s="570"/>
      <c r="AZ35" s="291"/>
      <c r="BA35" s="291"/>
      <c r="BB35" s="282"/>
      <c r="BC35" s="607" t="s">
        <v>138</v>
      </c>
      <c r="BD35" s="607"/>
      <c r="BE35" s="607"/>
      <c r="BF35" s="607"/>
      <c r="BG35" s="607"/>
      <c r="BH35" s="607"/>
      <c r="BI35" s="607"/>
      <c r="BJ35" s="607"/>
      <c r="BK35" s="607"/>
      <c r="BL35" s="607"/>
      <c r="BM35" s="256"/>
      <c r="BO35" s="108"/>
      <c r="BP35" s="108"/>
      <c r="BQ35" s="108"/>
      <c r="BR35" s="108"/>
      <c r="BS35" s="108"/>
      <c r="BT35" s="108"/>
      <c r="BU35" s="108"/>
      <c r="BV35" s="108"/>
      <c r="BW35" s="108"/>
      <c r="BX35" s="108"/>
      <c r="BY35" s="108"/>
      <c r="BZ35" s="108"/>
      <c r="CA35" s="108"/>
      <c r="CB35" s="108"/>
      <c r="CC35" s="108"/>
      <c r="CD35" s="108"/>
      <c r="CE35" s="108"/>
      <c r="CF35" s="108"/>
      <c r="CG35" s="108"/>
      <c r="CH35" s="108"/>
      <c r="CI35" s="108"/>
      <c r="CJ35" s="108"/>
      <c r="CK35" s="108"/>
      <c r="CL35" s="108"/>
      <c r="CM35" s="108"/>
      <c r="CN35" s="108"/>
      <c r="CO35" s="108"/>
      <c r="CP35" s="108"/>
      <c r="CQ35" s="108"/>
      <c r="CR35" s="108"/>
      <c r="CS35" s="108"/>
      <c r="CT35" s="108"/>
      <c r="CU35" s="108"/>
      <c r="CV35" s="108"/>
      <c r="CW35" s="108"/>
      <c r="CX35" s="108"/>
      <c r="CY35" s="108"/>
      <c r="CZ35" s="108"/>
    </row>
    <row r="36" spans="1:104" ht="20.149999999999999" customHeight="1" thickBot="1" x14ac:dyDescent="0.25">
      <c r="A36" s="675"/>
      <c r="B36" s="639"/>
      <c r="C36" s="584" t="s">
        <v>209</v>
      </c>
      <c r="D36" s="583"/>
      <c r="E36" s="583"/>
      <c r="F36" s="581"/>
      <c r="G36" s="582"/>
      <c r="H36" s="582"/>
      <c r="I36" s="582"/>
      <c r="J36" s="582"/>
      <c r="K36" s="582"/>
      <c r="L36" s="582"/>
      <c r="M36" s="546" t="s">
        <v>208</v>
      </c>
      <c r="N36" s="547"/>
      <c r="O36" s="583" t="s">
        <v>209</v>
      </c>
      <c r="P36" s="583"/>
      <c r="Q36" s="583"/>
      <c r="R36" s="581"/>
      <c r="S36" s="582"/>
      <c r="T36" s="582"/>
      <c r="U36" s="582"/>
      <c r="V36" s="582"/>
      <c r="W36" s="546" t="s">
        <v>208</v>
      </c>
      <c r="X36" s="547"/>
      <c r="Y36" s="589" t="s">
        <v>285</v>
      </c>
      <c r="Z36" s="570"/>
      <c r="AA36" s="570"/>
      <c r="AB36" s="570"/>
      <c r="AC36" s="590"/>
      <c r="AD36" s="581"/>
      <c r="AE36" s="582"/>
      <c r="AF36" s="582"/>
      <c r="AG36" s="582"/>
      <c r="AH36" s="582"/>
      <c r="AI36" s="582"/>
      <c r="AJ36" s="582"/>
      <c r="AK36" s="546" t="s">
        <v>208</v>
      </c>
      <c r="AL36" s="547"/>
      <c r="AM36" s="583" t="s">
        <v>209</v>
      </c>
      <c r="AN36" s="583"/>
      <c r="AO36" s="583"/>
      <c r="AP36" s="581"/>
      <c r="AQ36" s="582"/>
      <c r="AR36" s="582"/>
      <c r="AS36" s="582"/>
      <c r="AT36" s="582"/>
      <c r="AU36" s="582"/>
      <c r="AV36" s="582"/>
      <c r="AW36" s="705" t="s">
        <v>208</v>
      </c>
      <c r="AX36" s="706"/>
      <c r="AY36" s="585" t="s">
        <v>210</v>
      </c>
      <c r="AZ36" s="585"/>
      <c r="BA36" s="291"/>
      <c r="BB36" s="282"/>
      <c r="BC36" s="615">
        <f>ROUNDDOWN(F32+R32+AD32+AP32+F36+R36*1.5+AD36+AP36,2)</f>
        <v>0</v>
      </c>
      <c r="BD36" s="616"/>
      <c r="BE36" s="616"/>
      <c r="BF36" s="616"/>
      <c r="BG36" s="616"/>
      <c r="BH36" s="616"/>
      <c r="BI36" s="616"/>
      <c r="BJ36" s="616"/>
      <c r="BK36" s="619" t="s">
        <v>23</v>
      </c>
      <c r="BL36" s="620"/>
      <c r="BM36" s="256"/>
      <c r="BN36" s="5"/>
    </row>
    <row r="37" spans="1:104" ht="5.15" customHeight="1" x14ac:dyDescent="0.2">
      <c r="A37" s="675"/>
      <c r="B37" s="639"/>
      <c r="C37" s="584"/>
      <c r="D37" s="583"/>
      <c r="E37" s="583"/>
      <c r="F37" s="291"/>
      <c r="G37" s="291"/>
      <c r="H37" s="291"/>
      <c r="I37" s="291"/>
      <c r="J37" s="291"/>
      <c r="K37" s="291"/>
      <c r="L37" s="291"/>
      <c r="M37" s="291"/>
      <c r="N37" s="261"/>
      <c r="O37" s="261"/>
      <c r="P37" s="291"/>
      <c r="Q37" s="291"/>
      <c r="R37" s="291"/>
      <c r="S37" s="291"/>
      <c r="T37" s="291"/>
      <c r="U37" s="291"/>
      <c r="V37" s="291"/>
      <c r="W37" s="291"/>
      <c r="X37" s="291"/>
      <c r="Y37" s="291"/>
      <c r="Z37" s="291"/>
      <c r="AA37" s="291"/>
      <c r="AB37" s="291"/>
      <c r="AC37" s="291"/>
      <c r="AD37" s="291"/>
      <c r="AE37" s="291"/>
      <c r="AF37" s="291"/>
      <c r="AG37" s="261"/>
      <c r="AH37" s="261"/>
      <c r="AI37" s="291"/>
      <c r="AJ37" s="291"/>
      <c r="AK37" s="291"/>
      <c r="AL37" s="291"/>
      <c r="AM37" s="291"/>
      <c r="AN37" s="291"/>
      <c r="AO37" s="291"/>
      <c r="AP37" s="291"/>
      <c r="AQ37" s="291"/>
      <c r="AR37" s="291"/>
      <c r="AS37" s="261"/>
      <c r="AT37" s="261"/>
      <c r="AU37" s="291"/>
      <c r="AV37" s="291"/>
      <c r="AW37" s="291"/>
      <c r="AX37" s="291"/>
      <c r="AY37" s="585"/>
      <c r="AZ37" s="585"/>
      <c r="BA37" s="291"/>
      <c r="BB37" s="282"/>
      <c r="BC37" s="292"/>
      <c r="BD37" s="292"/>
      <c r="BE37" s="292"/>
      <c r="BF37" s="292"/>
      <c r="BG37" s="292"/>
      <c r="BH37" s="292"/>
      <c r="BI37" s="292"/>
      <c r="BJ37" s="292"/>
      <c r="BK37" s="231"/>
      <c r="BL37" s="231"/>
      <c r="BM37" s="256"/>
      <c r="BN37" s="5"/>
    </row>
    <row r="38" spans="1:104" ht="4" customHeight="1" thickBot="1" x14ac:dyDescent="0.25">
      <c r="A38" s="678"/>
      <c r="B38" s="679"/>
      <c r="C38" s="293"/>
      <c r="D38" s="294"/>
      <c r="E38" s="295"/>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96"/>
      <c r="BB38" s="20"/>
      <c r="BC38" s="20"/>
      <c r="BD38" s="20"/>
      <c r="BE38" s="20"/>
      <c r="BF38" s="20"/>
      <c r="BG38" s="20"/>
      <c r="BH38" s="20"/>
      <c r="BI38" s="20"/>
      <c r="BJ38" s="297"/>
      <c r="BK38" s="297"/>
      <c r="BL38" s="297"/>
      <c r="BM38" s="298"/>
      <c r="BN38" s="5"/>
    </row>
    <row r="39" spans="1:104" s="5" customFormat="1" ht="5.15" customHeight="1" x14ac:dyDescent="0.2">
      <c r="A39" s="673" t="s">
        <v>222</v>
      </c>
      <c r="B39" s="674"/>
      <c r="C39" s="299"/>
      <c r="D39" s="300"/>
      <c r="E39" s="66"/>
      <c r="F39" s="18"/>
      <c r="G39" s="262"/>
      <c r="H39" s="683" t="s">
        <v>158</v>
      </c>
      <c r="I39" s="683"/>
      <c r="J39" s="683"/>
      <c r="K39" s="683"/>
      <c r="L39" s="683"/>
      <c r="M39" s="683"/>
      <c r="N39" s="683"/>
      <c r="O39" s="262"/>
      <c r="P39" s="682" t="s">
        <v>167</v>
      </c>
      <c r="Q39" s="682"/>
      <c r="R39" s="682"/>
      <c r="S39" s="682"/>
      <c r="T39" s="682"/>
      <c r="U39" s="682"/>
      <c r="V39" s="682"/>
      <c r="W39" s="682"/>
      <c r="X39" s="682"/>
      <c r="Y39" s="301"/>
      <c r="Z39" s="682" t="s">
        <v>168</v>
      </c>
      <c r="AA39" s="682"/>
      <c r="AB39" s="682"/>
      <c r="AC39" s="682"/>
      <c r="AD39" s="682"/>
      <c r="AE39" s="682"/>
      <c r="AF39" s="682"/>
      <c r="AG39" s="301"/>
      <c r="AH39" s="301"/>
      <c r="AI39" s="682" t="s">
        <v>169</v>
      </c>
      <c r="AJ39" s="682"/>
      <c r="AK39" s="682"/>
      <c r="AL39" s="682"/>
      <c r="AM39" s="682"/>
      <c r="AN39" s="682"/>
      <c r="AO39" s="682"/>
      <c r="AP39" s="301"/>
      <c r="AQ39" s="301"/>
      <c r="AR39" s="262"/>
      <c r="AS39" s="262"/>
      <c r="AT39" s="262"/>
      <c r="AU39" s="262"/>
      <c r="AV39" s="262"/>
      <c r="AW39" s="262"/>
      <c r="AX39" s="262"/>
      <c r="AY39" s="18"/>
      <c r="AZ39" s="18"/>
      <c r="BA39" s="254"/>
      <c r="BB39" s="18"/>
      <c r="BC39" s="591" t="s">
        <v>198</v>
      </c>
      <c r="BD39" s="592"/>
      <c r="BE39" s="592"/>
      <c r="BF39" s="592"/>
      <c r="BG39" s="592"/>
      <c r="BH39" s="592"/>
      <c r="BI39" s="592"/>
      <c r="BJ39" s="592"/>
      <c r="BK39" s="592"/>
      <c r="BL39" s="592"/>
      <c r="BM39" s="256"/>
      <c r="BO39" s="108"/>
      <c r="BP39" s="108"/>
      <c r="BQ39" s="108"/>
      <c r="BR39" s="108"/>
      <c r="BS39" s="108"/>
      <c r="BT39" s="108"/>
      <c r="BU39" s="108"/>
      <c r="BV39" s="108"/>
      <c r="BW39" s="108"/>
      <c r="BX39" s="108"/>
      <c r="BY39" s="108"/>
      <c r="BZ39" s="108"/>
      <c r="CA39" s="108"/>
      <c r="CB39" s="108"/>
      <c r="CC39" s="108"/>
      <c r="CD39" s="108"/>
      <c r="CE39" s="108"/>
      <c r="CF39" s="108"/>
      <c r="CG39" s="108"/>
      <c r="CH39" s="108"/>
      <c r="CI39" s="108"/>
      <c r="CJ39" s="108"/>
      <c r="CK39" s="108"/>
      <c r="CL39" s="108"/>
      <c r="CM39" s="108"/>
      <c r="CN39" s="108"/>
      <c r="CO39" s="108"/>
      <c r="CP39" s="108"/>
      <c r="CQ39" s="108"/>
      <c r="CR39" s="108"/>
      <c r="CS39" s="108"/>
      <c r="CT39" s="108"/>
      <c r="CU39" s="108"/>
      <c r="CV39" s="108"/>
      <c r="CW39" s="108"/>
      <c r="CX39" s="108"/>
      <c r="CY39" s="108"/>
      <c r="CZ39" s="108"/>
    </row>
    <row r="40" spans="1:104" s="5" customFormat="1" ht="5.15" customHeight="1" x14ac:dyDescent="0.2">
      <c r="A40" s="675"/>
      <c r="B40" s="676"/>
      <c r="C40" s="299"/>
      <c r="D40" s="300"/>
      <c r="E40" s="66"/>
      <c r="F40" s="18"/>
      <c r="G40" s="262"/>
      <c r="H40" s="683"/>
      <c r="I40" s="683"/>
      <c r="J40" s="683"/>
      <c r="K40" s="683"/>
      <c r="L40" s="683"/>
      <c r="M40" s="683"/>
      <c r="N40" s="683"/>
      <c r="O40" s="262"/>
      <c r="P40" s="683"/>
      <c r="Q40" s="683"/>
      <c r="R40" s="683"/>
      <c r="S40" s="683"/>
      <c r="T40" s="683"/>
      <c r="U40" s="683"/>
      <c r="V40" s="683"/>
      <c r="W40" s="683"/>
      <c r="X40" s="683"/>
      <c r="Y40" s="301"/>
      <c r="Z40" s="683"/>
      <c r="AA40" s="683"/>
      <c r="AB40" s="683"/>
      <c r="AC40" s="683"/>
      <c r="AD40" s="683"/>
      <c r="AE40" s="683"/>
      <c r="AF40" s="683"/>
      <c r="AG40" s="301"/>
      <c r="AH40" s="301"/>
      <c r="AI40" s="683"/>
      <c r="AJ40" s="683"/>
      <c r="AK40" s="683"/>
      <c r="AL40" s="683"/>
      <c r="AM40" s="683"/>
      <c r="AN40" s="683"/>
      <c r="AO40" s="683"/>
      <c r="AP40" s="301"/>
      <c r="AQ40" s="301"/>
      <c r="AR40" s="262"/>
      <c r="AS40" s="262"/>
      <c r="AT40" s="262"/>
      <c r="AU40" s="262"/>
      <c r="AV40" s="262"/>
      <c r="AW40" s="262"/>
      <c r="AX40" s="262"/>
      <c r="AY40" s="18"/>
      <c r="AZ40" s="18"/>
      <c r="BA40" s="254"/>
      <c r="BB40" s="18"/>
      <c r="BC40" s="593"/>
      <c r="BD40" s="593"/>
      <c r="BE40" s="593"/>
      <c r="BF40" s="593"/>
      <c r="BG40" s="593"/>
      <c r="BH40" s="593"/>
      <c r="BI40" s="593"/>
      <c r="BJ40" s="593"/>
      <c r="BK40" s="593"/>
      <c r="BL40" s="593"/>
      <c r="BM40" s="256"/>
      <c r="BN40" s="701" t="s">
        <v>296</v>
      </c>
      <c r="BO40" s="702"/>
      <c r="BP40" s="702"/>
      <c r="BQ40" s="702"/>
      <c r="BR40" s="702"/>
      <c r="BS40" s="702"/>
      <c r="BT40" s="702"/>
      <c r="BU40" s="702"/>
      <c r="BV40" s="702"/>
      <c r="BW40" s="702"/>
      <c r="BX40" s="702"/>
      <c r="BY40" s="702"/>
      <c r="BZ40" s="702"/>
      <c r="CA40" s="702"/>
      <c r="CB40" s="702"/>
      <c r="CC40" s="702"/>
      <c r="CD40" s="702"/>
      <c r="CE40" s="702"/>
      <c r="CF40" s="702"/>
      <c r="CG40" s="702"/>
      <c r="CH40" s="702"/>
      <c r="CI40" s="702"/>
      <c r="CJ40" s="702"/>
      <c r="CK40" s="702"/>
      <c r="CL40" s="702"/>
      <c r="CM40" s="702"/>
      <c r="CN40" s="702"/>
      <c r="CO40" s="702"/>
      <c r="CP40" s="702"/>
      <c r="CQ40" s="702"/>
      <c r="CR40" s="702"/>
      <c r="CS40" s="108"/>
      <c r="CT40" s="108"/>
      <c r="CU40" s="108"/>
      <c r="CV40" s="108"/>
      <c r="CW40" s="108"/>
      <c r="CX40" s="108"/>
      <c r="CY40" s="108"/>
      <c r="CZ40" s="108"/>
    </row>
    <row r="41" spans="1:104" s="5" customFormat="1" ht="5.15" customHeight="1" x14ac:dyDescent="0.2">
      <c r="A41" s="675"/>
      <c r="B41" s="676"/>
      <c r="C41" s="299"/>
      <c r="D41" s="300"/>
      <c r="E41" s="66"/>
      <c r="F41" s="18"/>
      <c r="G41" s="262"/>
      <c r="H41" s="683"/>
      <c r="I41" s="683"/>
      <c r="J41" s="683"/>
      <c r="K41" s="683"/>
      <c r="L41" s="683"/>
      <c r="M41" s="683"/>
      <c r="N41" s="683"/>
      <c r="O41" s="262"/>
      <c r="P41" s="683"/>
      <c r="Q41" s="683"/>
      <c r="R41" s="683"/>
      <c r="S41" s="683"/>
      <c r="T41" s="683"/>
      <c r="U41" s="683"/>
      <c r="V41" s="683"/>
      <c r="W41" s="683"/>
      <c r="X41" s="683"/>
      <c r="Y41" s="301"/>
      <c r="Z41" s="683"/>
      <c r="AA41" s="683"/>
      <c r="AB41" s="683"/>
      <c r="AC41" s="683"/>
      <c r="AD41" s="683"/>
      <c r="AE41" s="683"/>
      <c r="AF41" s="683"/>
      <c r="AG41" s="301"/>
      <c r="AH41" s="301"/>
      <c r="AI41" s="683"/>
      <c r="AJ41" s="683"/>
      <c r="AK41" s="683"/>
      <c r="AL41" s="683"/>
      <c r="AM41" s="683"/>
      <c r="AN41" s="683"/>
      <c r="AO41" s="683"/>
      <c r="AP41" s="301"/>
      <c r="AQ41" s="301"/>
      <c r="AR41" s="262"/>
      <c r="AS41" s="262"/>
      <c r="AT41" s="262"/>
      <c r="AU41" s="262"/>
      <c r="AV41" s="262"/>
      <c r="AW41" s="262"/>
      <c r="AX41" s="262"/>
      <c r="AY41" s="18"/>
      <c r="AZ41" s="18"/>
      <c r="BA41" s="254"/>
      <c r="BB41" s="18"/>
      <c r="BC41" s="593"/>
      <c r="BD41" s="593"/>
      <c r="BE41" s="593"/>
      <c r="BF41" s="593"/>
      <c r="BG41" s="593"/>
      <c r="BH41" s="593"/>
      <c r="BI41" s="593"/>
      <c r="BJ41" s="593"/>
      <c r="BK41" s="593"/>
      <c r="BL41" s="593"/>
      <c r="BM41" s="256"/>
      <c r="BN41" s="701"/>
      <c r="BO41" s="702"/>
      <c r="BP41" s="702"/>
      <c r="BQ41" s="702"/>
      <c r="BR41" s="702"/>
      <c r="BS41" s="702"/>
      <c r="BT41" s="702"/>
      <c r="BU41" s="702"/>
      <c r="BV41" s="702"/>
      <c r="BW41" s="702"/>
      <c r="BX41" s="702"/>
      <c r="BY41" s="702"/>
      <c r="BZ41" s="702"/>
      <c r="CA41" s="702"/>
      <c r="CB41" s="702"/>
      <c r="CC41" s="702"/>
      <c r="CD41" s="702"/>
      <c r="CE41" s="702"/>
      <c r="CF41" s="702"/>
      <c r="CG41" s="702"/>
      <c r="CH41" s="702"/>
      <c r="CI41" s="702"/>
      <c r="CJ41" s="702"/>
      <c r="CK41" s="702"/>
      <c r="CL41" s="702"/>
      <c r="CM41" s="702"/>
      <c r="CN41" s="702"/>
      <c r="CO41" s="702"/>
      <c r="CP41" s="702"/>
      <c r="CQ41" s="702"/>
      <c r="CR41" s="702"/>
      <c r="CS41" s="108"/>
      <c r="CT41" s="108"/>
      <c r="CU41" s="108"/>
      <c r="CV41" s="108"/>
      <c r="CW41" s="108"/>
      <c r="CX41" s="108"/>
      <c r="CY41" s="108"/>
      <c r="CZ41" s="108"/>
    </row>
    <row r="42" spans="1:104" s="5" customFormat="1" ht="5.15" customHeight="1" x14ac:dyDescent="0.2">
      <c r="A42" s="675"/>
      <c r="B42" s="676"/>
      <c r="C42" s="299"/>
      <c r="D42" s="300"/>
      <c r="E42" s="66"/>
      <c r="F42" s="18"/>
      <c r="G42" s="262"/>
      <c r="H42" s="683"/>
      <c r="I42" s="683"/>
      <c r="J42" s="683"/>
      <c r="K42" s="683"/>
      <c r="L42" s="683"/>
      <c r="M42" s="683"/>
      <c r="N42" s="683"/>
      <c r="O42" s="262"/>
      <c r="P42" s="683"/>
      <c r="Q42" s="683"/>
      <c r="R42" s="683"/>
      <c r="S42" s="683"/>
      <c r="T42" s="683"/>
      <c r="U42" s="683"/>
      <c r="V42" s="683"/>
      <c r="W42" s="683"/>
      <c r="X42" s="683"/>
      <c r="Y42" s="301"/>
      <c r="Z42" s="683"/>
      <c r="AA42" s="683"/>
      <c r="AB42" s="683"/>
      <c r="AC42" s="683"/>
      <c r="AD42" s="683"/>
      <c r="AE42" s="683"/>
      <c r="AF42" s="683"/>
      <c r="AG42" s="301"/>
      <c r="AH42" s="301"/>
      <c r="AI42" s="683"/>
      <c r="AJ42" s="683"/>
      <c r="AK42" s="683"/>
      <c r="AL42" s="683"/>
      <c r="AM42" s="683"/>
      <c r="AN42" s="683"/>
      <c r="AO42" s="683"/>
      <c r="AP42" s="301"/>
      <c r="AQ42" s="301"/>
      <c r="AR42" s="262"/>
      <c r="AS42" s="262"/>
      <c r="AT42" s="262"/>
      <c r="AU42" s="262"/>
      <c r="AV42" s="262"/>
      <c r="AW42" s="262"/>
      <c r="AX42" s="262"/>
      <c r="AY42" s="18"/>
      <c r="AZ42" s="18"/>
      <c r="BA42" s="254"/>
      <c r="BB42" s="18"/>
      <c r="BC42" s="593"/>
      <c r="BD42" s="593"/>
      <c r="BE42" s="593"/>
      <c r="BF42" s="593"/>
      <c r="BG42" s="593"/>
      <c r="BH42" s="593"/>
      <c r="BI42" s="593"/>
      <c r="BJ42" s="593"/>
      <c r="BK42" s="593"/>
      <c r="BL42" s="593"/>
      <c r="BM42" s="256"/>
      <c r="BN42" s="701"/>
      <c r="BO42" s="702"/>
      <c r="BP42" s="702"/>
      <c r="BQ42" s="702"/>
      <c r="BR42" s="702"/>
      <c r="BS42" s="702"/>
      <c r="BT42" s="702"/>
      <c r="BU42" s="702"/>
      <c r="BV42" s="702"/>
      <c r="BW42" s="702"/>
      <c r="BX42" s="702"/>
      <c r="BY42" s="702"/>
      <c r="BZ42" s="702"/>
      <c r="CA42" s="702"/>
      <c r="CB42" s="702"/>
      <c r="CC42" s="702"/>
      <c r="CD42" s="702"/>
      <c r="CE42" s="702"/>
      <c r="CF42" s="702"/>
      <c r="CG42" s="702"/>
      <c r="CH42" s="702"/>
      <c r="CI42" s="702"/>
      <c r="CJ42" s="702"/>
      <c r="CK42" s="702"/>
      <c r="CL42" s="702"/>
      <c r="CM42" s="702"/>
      <c r="CN42" s="702"/>
      <c r="CO42" s="702"/>
      <c r="CP42" s="702"/>
      <c r="CQ42" s="702"/>
      <c r="CR42" s="702"/>
      <c r="CS42" s="108"/>
      <c r="CT42" s="108"/>
      <c r="CU42" s="108"/>
      <c r="CV42" s="108"/>
      <c r="CW42" s="108"/>
      <c r="CX42" s="108"/>
      <c r="CY42" s="108"/>
      <c r="CZ42" s="108"/>
    </row>
    <row r="43" spans="1:104" s="5" customFormat="1" ht="7.5" customHeight="1" thickBot="1" x14ac:dyDescent="0.25">
      <c r="A43" s="675"/>
      <c r="B43" s="676"/>
      <c r="C43" s="299"/>
      <c r="D43" s="300"/>
      <c r="E43" s="300"/>
      <c r="F43" s="300"/>
      <c r="G43" s="262"/>
      <c r="H43" s="683"/>
      <c r="I43" s="683"/>
      <c r="J43" s="683"/>
      <c r="K43" s="683"/>
      <c r="L43" s="683"/>
      <c r="M43" s="683"/>
      <c r="N43" s="683"/>
      <c r="O43" s="262"/>
      <c r="P43" s="683"/>
      <c r="Q43" s="683"/>
      <c r="R43" s="683"/>
      <c r="S43" s="683"/>
      <c r="T43" s="683"/>
      <c r="U43" s="683"/>
      <c r="V43" s="683"/>
      <c r="W43" s="683"/>
      <c r="X43" s="683"/>
      <c r="Y43" s="301"/>
      <c r="Z43" s="684"/>
      <c r="AA43" s="684"/>
      <c r="AB43" s="684"/>
      <c r="AC43" s="684"/>
      <c r="AD43" s="684"/>
      <c r="AE43" s="684"/>
      <c r="AF43" s="684"/>
      <c r="AG43" s="301"/>
      <c r="AH43" s="301"/>
      <c r="AI43" s="684"/>
      <c r="AJ43" s="684"/>
      <c r="AK43" s="684"/>
      <c r="AL43" s="684"/>
      <c r="AM43" s="684"/>
      <c r="AN43" s="684"/>
      <c r="AO43" s="684"/>
      <c r="AP43" s="301"/>
      <c r="AQ43" s="301"/>
      <c r="AR43" s="262"/>
      <c r="AS43" s="262"/>
      <c r="AT43" s="262"/>
      <c r="AU43" s="262"/>
      <c r="AV43" s="262"/>
      <c r="AW43" s="262"/>
      <c r="AX43" s="262"/>
      <c r="AY43" s="18"/>
      <c r="AZ43" s="18"/>
      <c r="BA43" s="254"/>
      <c r="BB43" s="18"/>
      <c r="BC43" s="594"/>
      <c r="BD43" s="594"/>
      <c r="BE43" s="594"/>
      <c r="BF43" s="594"/>
      <c r="BG43" s="594"/>
      <c r="BH43" s="594"/>
      <c r="BI43" s="594"/>
      <c r="BJ43" s="594"/>
      <c r="BK43" s="594"/>
      <c r="BL43" s="594"/>
      <c r="BM43" s="302"/>
      <c r="BN43" s="701"/>
      <c r="BO43" s="702"/>
      <c r="BP43" s="702"/>
      <c r="BQ43" s="702"/>
      <c r="BR43" s="702"/>
      <c r="BS43" s="702"/>
      <c r="BT43" s="702"/>
      <c r="BU43" s="702"/>
      <c r="BV43" s="702"/>
      <c r="BW43" s="702"/>
      <c r="BX43" s="702"/>
      <c r="BY43" s="702"/>
      <c r="BZ43" s="702"/>
      <c r="CA43" s="702"/>
      <c r="CB43" s="702"/>
      <c r="CC43" s="702"/>
      <c r="CD43" s="702"/>
      <c r="CE43" s="702"/>
      <c r="CF43" s="702"/>
      <c r="CG43" s="702"/>
      <c r="CH43" s="702"/>
      <c r="CI43" s="702"/>
      <c r="CJ43" s="702"/>
      <c r="CK43" s="702"/>
      <c r="CL43" s="702"/>
      <c r="CM43" s="702"/>
      <c r="CN43" s="702"/>
      <c r="CO43" s="702"/>
      <c r="CP43" s="702"/>
      <c r="CQ43" s="702"/>
      <c r="CR43" s="702"/>
      <c r="CS43" s="108"/>
      <c r="CT43" s="108"/>
      <c r="CU43" s="108"/>
      <c r="CV43" s="108"/>
      <c r="CW43" s="108"/>
      <c r="CX43" s="108"/>
      <c r="CY43" s="108"/>
      <c r="CZ43" s="108"/>
    </row>
    <row r="44" spans="1:104" ht="10" customHeight="1" x14ac:dyDescent="0.2">
      <c r="A44" s="675"/>
      <c r="B44" s="676"/>
      <c r="C44" s="703" t="s">
        <v>197</v>
      </c>
      <c r="D44" s="683"/>
      <c r="E44" s="683"/>
      <c r="F44" s="683"/>
      <c r="G44" s="570" t="s">
        <v>151</v>
      </c>
      <c r="H44" s="573">
        <f>BC10+BC17+AP32-AD32</f>
        <v>0</v>
      </c>
      <c r="I44" s="574"/>
      <c r="J44" s="574"/>
      <c r="K44" s="574"/>
      <c r="L44" s="574"/>
      <c r="M44" s="571" t="s">
        <v>157</v>
      </c>
      <c r="N44" s="572"/>
      <c r="O44" s="570" t="s">
        <v>155</v>
      </c>
      <c r="P44" s="570"/>
      <c r="Q44" s="693">
        <f>R36*1.5</f>
        <v>0</v>
      </c>
      <c r="R44" s="694"/>
      <c r="S44" s="694"/>
      <c r="T44" s="694"/>
      <c r="U44" s="694"/>
      <c r="V44" s="566" t="s">
        <v>157</v>
      </c>
      <c r="W44" s="567"/>
      <c r="X44" s="570" t="s">
        <v>155</v>
      </c>
      <c r="Y44" s="570"/>
      <c r="Z44" s="697">
        <f>AD36</f>
        <v>0</v>
      </c>
      <c r="AA44" s="698"/>
      <c r="AB44" s="698"/>
      <c r="AC44" s="698"/>
      <c r="AD44" s="698"/>
      <c r="AE44" s="566" t="s">
        <v>157</v>
      </c>
      <c r="AF44" s="567"/>
      <c r="AG44" s="570" t="s">
        <v>155</v>
      </c>
      <c r="AH44" s="570"/>
      <c r="AI44" s="573">
        <f>AP36</f>
        <v>0</v>
      </c>
      <c r="AJ44" s="574"/>
      <c r="AK44" s="574"/>
      <c r="AL44" s="574"/>
      <c r="AM44" s="574"/>
      <c r="AN44" s="566" t="s">
        <v>157</v>
      </c>
      <c r="AO44" s="567"/>
      <c r="AP44" s="704" t="s">
        <v>156</v>
      </c>
      <c r="AQ44" s="585" t="s">
        <v>150</v>
      </c>
      <c r="AR44" s="585"/>
      <c r="AS44" s="585" t="str">
        <f>"1/10"</f>
        <v>1/10</v>
      </c>
      <c r="AT44" s="585"/>
      <c r="AU44" s="585"/>
      <c r="AV44" s="585"/>
      <c r="AW44" s="585"/>
      <c r="AX44" s="585"/>
      <c r="AY44" s="624" t="s">
        <v>152</v>
      </c>
      <c r="AZ44" s="624"/>
      <c r="BA44" s="260"/>
      <c r="BB44" s="235"/>
      <c r="BC44" s="595">
        <f>ROUND((H44-Q44-Z44-AI44)/10*1,0)</f>
        <v>0</v>
      </c>
      <c r="BD44" s="596"/>
      <c r="BE44" s="596"/>
      <c r="BF44" s="596"/>
      <c r="BG44" s="596"/>
      <c r="BH44" s="596"/>
      <c r="BI44" s="596"/>
      <c r="BJ44" s="596"/>
      <c r="BK44" s="599" t="s">
        <v>30</v>
      </c>
      <c r="BL44" s="600"/>
      <c r="BM44" s="303"/>
      <c r="BN44" s="701"/>
      <c r="BO44" s="702"/>
      <c r="BP44" s="702"/>
      <c r="BQ44" s="702"/>
      <c r="BR44" s="702"/>
      <c r="BS44" s="702"/>
      <c r="BT44" s="702"/>
      <c r="BU44" s="702"/>
      <c r="BV44" s="702"/>
      <c r="BW44" s="702"/>
      <c r="BX44" s="702"/>
      <c r="BY44" s="702"/>
      <c r="BZ44" s="702"/>
      <c r="CA44" s="702"/>
      <c r="CB44" s="702"/>
      <c r="CC44" s="702"/>
      <c r="CD44" s="702"/>
      <c r="CE44" s="702"/>
      <c r="CF44" s="702"/>
      <c r="CG44" s="702"/>
      <c r="CH44" s="702"/>
      <c r="CI44" s="702"/>
      <c r="CJ44" s="702"/>
      <c r="CK44" s="702"/>
      <c r="CL44" s="702"/>
      <c r="CM44" s="702"/>
      <c r="CN44" s="702"/>
      <c r="CO44" s="702"/>
      <c r="CP44" s="702"/>
      <c r="CQ44" s="702"/>
      <c r="CR44" s="702"/>
    </row>
    <row r="45" spans="1:104" ht="10" customHeight="1" thickBot="1" x14ac:dyDescent="0.25">
      <c r="A45" s="675"/>
      <c r="B45" s="676"/>
      <c r="C45" s="703"/>
      <c r="D45" s="683"/>
      <c r="E45" s="683"/>
      <c r="F45" s="683"/>
      <c r="G45" s="570"/>
      <c r="H45" s="575"/>
      <c r="I45" s="576"/>
      <c r="J45" s="576"/>
      <c r="K45" s="576"/>
      <c r="L45" s="576"/>
      <c r="M45" s="562"/>
      <c r="N45" s="563"/>
      <c r="O45" s="570"/>
      <c r="P45" s="570"/>
      <c r="Q45" s="695"/>
      <c r="R45" s="696"/>
      <c r="S45" s="696"/>
      <c r="T45" s="696"/>
      <c r="U45" s="696"/>
      <c r="V45" s="568"/>
      <c r="W45" s="569"/>
      <c r="X45" s="570"/>
      <c r="Y45" s="570"/>
      <c r="Z45" s="699"/>
      <c r="AA45" s="700"/>
      <c r="AB45" s="700"/>
      <c r="AC45" s="700"/>
      <c r="AD45" s="700"/>
      <c r="AE45" s="568"/>
      <c r="AF45" s="569"/>
      <c r="AG45" s="570"/>
      <c r="AH45" s="570"/>
      <c r="AI45" s="575"/>
      <c r="AJ45" s="576"/>
      <c r="AK45" s="576"/>
      <c r="AL45" s="576"/>
      <c r="AM45" s="576"/>
      <c r="AN45" s="568"/>
      <c r="AO45" s="569"/>
      <c r="AP45" s="704"/>
      <c r="AQ45" s="585"/>
      <c r="AR45" s="585"/>
      <c r="AS45" s="585"/>
      <c r="AT45" s="585"/>
      <c r="AU45" s="585"/>
      <c r="AV45" s="585"/>
      <c r="AW45" s="585"/>
      <c r="AX45" s="585"/>
      <c r="AY45" s="624"/>
      <c r="AZ45" s="624"/>
      <c r="BA45" s="260"/>
      <c r="BB45" s="235"/>
      <c r="BC45" s="597"/>
      <c r="BD45" s="598"/>
      <c r="BE45" s="598"/>
      <c r="BF45" s="598"/>
      <c r="BG45" s="598"/>
      <c r="BH45" s="598"/>
      <c r="BI45" s="598"/>
      <c r="BJ45" s="598"/>
      <c r="BK45" s="601"/>
      <c r="BL45" s="602"/>
      <c r="BM45" s="303"/>
      <c r="BN45" s="701"/>
      <c r="BO45" s="702"/>
      <c r="BP45" s="702"/>
      <c r="BQ45" s="702"/>
      <c r="BR45" s="702"/>
      <c r="BS45" s="702"/>
      <c r="BT45" s="702"/>
      <c r="BU45" s="702"/>
      <c r="BV45" s="702"/>
      <c r="BW45" s="702"/>
      <c r="BX45" s="702"/>
      <c r="BY45" s="702"/>
      <c r="BZ45" s="702"/>
      <c r="CA45" s="702"/>
      <c r="CB45" s="702"/>
      <c r="CC45" s="702"/>
      <c r="CD45" s="702"/>
      <c r="CE45" s="702"/>
      <c r="CF45" s="702"/>
      <c r="CG45" s="702"/>
      <c r="CH45" s="702"/>
      <c r="CI45" s="702"/>
      <c r="CJ45" s="702"/>
      <c r="CK45" s="702"/>
      <c r="CL45" s="702"/>
      <c r="CM45" s="702"/>
      <c r="CN45" s="702"/>
      <c r="CO45" s="702"/>
      <c r="CP45" s="702"/>
      <c r="CQ45" s="702"/>
      <c r="CR45" s="702"/>
    </row>
    <row r="46" spans="1:104" ht="5.5" customHeight="1" x14ac:dyDescent="0.2">
      <c r="A46" s="675"/>
      <c r="B46" s="676"/>
      <c r="C46" s="299"/>
      <c r="D46" s="300"/>
      <c r="E46" s="66"/>
      <c r="F46" s="18"/>
      <c r="G46" s="262"/>
      <c r="H46" s="683" t="s">
        <v>158</v>
      </c>
      <c r="I46" s="683"/>
      <c r="J46" s="683"/>
      <c r="K46" s="683"/>
      <c r="L46" s="683"/>
      <c r="M46" s="683"/>
      <c r="N46" s="683"/>
      <c r="O46" s="262"/>
      <c r="P46" s="683" t="s">
        <v>167</v>
      </c>
      <c r="Q46" s="683"/>
      <c r="R46" s="683"/>
      <c r="S46" s="683"/>
      <c r="T46" s="683"/>
      <c r="U46" s="683"/>
      <c r="V46" s="683"/>
      <c r="W46" s="683"/>
      <c r="X46" s="683"/>
      <c r="Y46" s="301"/>
      <c r="Z46" s="685" t="s">
        <v>168</v>
      </c>
      <c r="AA46" s="685"/>
      <c r="AB46" s="685"/>
      <c r="AC46" s="685"/>
      <c r="AD46" s="685"/>
      <c r="AE46" s="685"/>
      <c r="AF46" s="685"/>
      <c r="AG46" s="301"/>
      <c r="AH46" s="301"/>
      <c r="AI46" s="685" t="s">
        <v>169</v>
      </c>
      <c r="AJ46" s="685"/>
      <c r="AK46" s="685"/>
      <c r="AL46" s="685"/>
      <c r="AM46" s="685"/>
      <c r="AN46" s="685"/>
      <c r="AO46" s="685"/>
      <c r="AP46" s="301"/>
      <c r="AQ46" s="301"/>
      <c r="AR46" s="301"/>
      <c r="AS46" s="262"/>
      <c r="AT46" s="262"/>
      <c r="AU46" s="262"/>
      <c r="AV46" s="262"/>
      <c r="AW46" s="262"/>
      <c r="AX46" s="262"/>
      <c r="AY46" s="18"/>
      <c r="AZ46" s="18"/>
      <c r="BA46" s="254"/>
      <c r="BB46" s="230"/>
      <c r="BC46" s="591" t="s">
        <v>164</v>
      </c>
      <c r="BD46" s="592"/>
      <c r="BE46" s="592"/>
      <c r="BF46" s="592"/>
      <c r="BG46" s="592"/>
      <c r="BH46" s="592"/>
      <c r="BI46" s="592"/>
      <c r="BJ46" s="592"/>
      <c r="BK46" s="592"/>
      <c r="BL46" s="592"/>
      <c r="BM46" s="304"/>
      <c r="BN46" s="701"/>
      <c r="BO46" s="702"/>
      <c r="BP46" s="702"/>
      <c r="BQ46" s="702"/>
      <c r="BR46" s="702"/>
      <c r="BS46" s="702"/>
      <c r="BT46" s="702"/>
      <c r="BU46" s="702"/>
      <c r="BV46" s="702"/>
      <c r="BW46" s="702"/>
      <c r="BX46" s="702"/>
      <c r="BY46" s="702"/>
      <c r="BZ46" s="702"/>
      <c r="CA46" s="702"/>
      <c r="CB46" s="702"/>
      <c r="CC46" s="702"/>
      <c r="CD46" s="702"/>
      <c r="CE46" s="702"/>
      <c r="CF46" s="702"/>
      <c r="CG46" s="702"/>
      <c r="CH46" s="702"/>
      <c r="CI46" s="702"/>
      <c r="CJ46" s="702"/>
      <c r="CK46" s="702"/>
      <c r="CL46" s="702"/>
      <c r="CM46" s="702"/>
      <c r="CN46" s="702"/>
      <c r="CO46" s="702"/>
      <c r="CP46" s="702"/>
      <c r="CQ46" s="702"/>
      <c r="CR46" s="702"/>
    </row>
    <row r="47" spans="1:104" ht="5.5" customHeight="1" x14ac:dyDescent="0.2">
      <c r="A47" s="675"/>
      <c r="B47" s="676"/>
      <c r="C47" s="299"/>
      <c r="D47" s="300"/>
      <c r="E47" s="66"/>
      <c r="F47" s="18"/>
      <c r="G47" s="262"/>
      <c r="H47" s="683"/>
      <c r="I47" s="683"/>
      <c r="J47" s="683"/>
      <c r="K47" s="683"/>
      <c r="L47" s="683"/>
      <c r="M47" s="683"/>
      <c r="N47" s="683"/>
      <c r="O47" s="262"/>
      <c r="P47" s="683"/>
      <c r="Q47" s="683"/>
      <c r="R47" s="683"/>
      <c r="S47" s="683"/>
      <c r="T47" s="683"/>
      <c r="U47" s="683"/>
      <c r="V47" s="683"/>
      <c r="W47" s="683"/>
      <c r="X47" s="683"/>
      <c r="Y47" s="301"/>
      <c r="Z47" s="683"/>
      <c r="AA47" s="683"/>
      <c r="AB47" s="683"/>
      <c r="AC47" s="683"/>
      <c r="AD47" s="683"/>
      <c r="AE47" s="683"/>
      <c r="AF47" s="683"/>
      <c r="AG47" s="301"/>
      <c r="AH47" s="301"/>
      <c r="AI47" s="683"/>
      <c r="AJ47" s="683"/>
      <c r="AK47" s="683"/>
      <c r="AL47" s="683"/>
      <c r="AM47" s="683"/>
      <c r="AN47" s="683"/>
      <c r="AO47" s="683"/>
      <c r="AP47" s="301"/>
      <c r="AQ47" s="301"/>
      <c r="AR47" s="262"/>
      <c r="AS47" s="262"/>
      <c r="AT47" s="262"/>
      <c r="AU47" s="262"/>
      <c r="AV47" s="262"/>
      <c r="AW47" s="262"/>
      <c r="AX47" s="262"/>
      <c r="AY47" s="18"/>
      <c r="AZ47" s="18"/>
      <c r="BA47" s="254"/>
      <c r="BB47" s="230"/>
      <c r="BC47" s="593"/>
      <c r="BD47" s="593"/>
      <c r="BE47" s="593"/>
      <c r="BF47" s="593"/>
      <c r="BG47" s="593"/>
      <c r="BH47" s="593"/>
      <c r="BI47" s="593"/>
      <c r="BJ47" s="593"/>
      <c r="BK47" s="593"/>
      <c r="BL47" s="593"/>
      <c r="BM47" s="304"/>
      <c r="BN47" s="701"/>
      <c r="BO47" s="702"/>
      <c r="BP47" s="702"/>
      <c r="BQ47" s="702"/>
      <c r="BR47" s="702"/>
      <c r="BS47" s="702"/>
      <c r="BT47" s="702"/>
      <c r="BU47" s="702"/>
      <c r="BV47" s="702"/>
      <c r="BW47" s="702"/>
      <c r="BX47" s="702"/>
      <c r="BY47" s="702"/>
      <c r="BZ47" s="702"/>
      <c r="CA47" s="702"/>
      <c r="CB47" s="702"/>
      <c r="CC47" s="702"/>
      <c r="CD47" s="702"/>
      <c r="CE47" s="702"/>
      <c r="CF47" s="702"/>
      <c r="CG47" s="702"/>
      <c r="CH47" s="702"/>
      <c r="CI47" s="702"/>
      <c r="CJ47" s="702"/>
      <c r="CK47" s="702"/>
      <c r="CL47" s="702"/>
      <c r="CM47" s="702"/>
      <c r="CN47" s="702"/>
      <c r="CO47" s="702"/>
      <c r="CP47" s="702"/>
      <c r="CQ47" s="702"/>
      <c r="CR47" s="702"/>
    </row>
    <row r="48" spans="1:104" ht="5.15" customHeight="1" x14ac:dyDescent="0.2">
      <c r="A48" s="675"/>
      <c r="B48" s="676"/>
      <c r="C48" s="299"/>
      <c r="D48" s="300"/>
      <c r="E48" s="66"/>
      <c r="F48" s="18"/>
      <c r="G48" s="262"/>
      <c r="H48" s="683"/>
      <c r="I48" s="683"/>
      <c r="J48" s="683"/>
      <c r="K48" s="683"/>
      <c r="L48" s="683"/>
      <c r="M48" s="683"/>
      <c r="N48" s="683"/>
      <c r="O48" s="262"/>
      <c r="P48" s="683"/>
      <c r="Q48" s="683"/>
      <c r="R48" s="683"/>
      <c r="S48" s="683"/>
      <c r="T48" s="683"/>
      <c r="U48" s="683"/>
      <c r="V48" s="683"/>
      <c r="W48" s="683"/>
      <c r="X48" s="683"/>
      <c r="Y48" s="301"/>
      <c r="Z48" s="683"/>
      <c r="AA48" s="683"/>
      <c r="AB48" s="683"/>
      <c r="AC48" s="683"/>
      <c r="AD48" s="683"/>
      <c r="AE48" s="683"/>
      <c r="AF48" s="683"/>
      <c r="AG48" s="301"/>
      <c r="AH48" s="301"/>
      <c r="AI48" s="683"/>
      <c r="AJ48" s="683"/>
      <c r="AK48" s="683"/>
      <c r="AL48" s="683"/>
      <c r="AM48" s="683"/>
      <c r="AN48" s="683"/>
      <c r="AO48" s="683"/>
      <c r="AP48" s="301"/>
      <c r="AQ48" s="301"/>
      <c r="AR48" s="262"/>
      <c r="AS48" s="262"/>
      <c r="AT48" s="262"/>
      <c r="AU48" s="262"/>
      <c r="AV48" s="262"/>
      <c r="AW48" s="262"/>
      <c r="AX48" s="262"/>
      <c r="AY48" s="18"/>
      <c r="AZ48" s="18"/>
      <c r="BA48" s="254"/>
      <c r="BB48" s="230"/>
      <c r="BC48" s="593"/>
      <c r="BD48" s="593"/>
      <c r="BE48" s="593"/>
      <c r="BF48" s="593"/>
      <c r="BG48" s="593"/>
      <c r="BH48" s="593"/>
      <c r="BI48" s="593"/>
      <c r="BJ48" s="593"/>
      <c r="BK48" s="593"/>
      <c r="BL48" s="593"/>
      <c r="BM48" s="304"/>
      <c r="BN48" s="701"/>
      <c r="BO48" s="702"/>
      <c r="BP48" s="702"/>
      <c r="BQ48" s="702"/>
      <c r="BR48" s="702"/>
      <c r="BS48" s="702"/>
      <c r="BT48" s="702"/>
      <c r="BU48" s="702"/>
      <c r="BV48" s="702"/>
      <c r="BW48" s="702"/>
      <c r="BX48" s="702"/>
      <c r="BY48" s="702"/>
      <c r="BZ48" s="702"/>
      <c r="CA48" s="702"/>
      <c r="CB48" s="702"/>
      <c r="CC48" s="702"/>
      <c r="CD48" s="702"/>
      <c r="CE48" s="702"/>
      <c r="CF48" s="702"/>
      <c r="CG48" s="702"/>
      <c r="CH48" s="702"/>
      <c r="CI48" s="702"/>
      <c r="CJ48" s="702"/>
      <c r="CK48" s="702"/>
      <c r="CL48" s="702"/>
      <c r="CM48" s="702"/>
      <c r="CN48" s="702"/>
      <c r="CO48" s="702"/>
      <c r="CP48" s="702"/>
      <c r="CQ48" s="702"/>
      <c r="CR48" s="702"/>
    </row>
    <row r="49" spans="1:104" ht="8.15" customHeight="1" thickBot="1" x14ac:dyDescent="0.25">
      <c r="A49" s="675"/>
      <c r="B49" s="676"/>
      <c r="C49" s="299"/>
      <c r="D49" s="300"/>
      <c r="E49" s="300"/>
      <c r="F49" s="300"/>
      <c r="G49" s="262"/>
      <c r="H49" s="683"/>
      <c r="I49" s="683"/>
      <c r="J49" s="683"/>
      <c r="K49" s="683"/>
      <c r="L49" s="683"/>
      <c r="M49" s="683"/>
      <c r="N49" s="683"/>
      <c r="O49" s="262"/>
      <c r="P49" s="683"/>
      <c r="Q49" s="683"/>
      <c r="R49" s="683"/>
      <c r="S49" s="683"/>
      <c r="T49" s="683"/>
      <c r="U49" s="683"/>
      <c r="V49" s="683"/>
      <c r="W49" s="683"/>
      <c r="X49" s="683"/>
      <c r="Y49" s="301"/>
      <c r="Z49" s="684"/>
      <c r="AA49" s="684"/>
      <c r="AB49" s="684"/>
      <c r="AC49" s="684"/>
      <c r="AD49" s="684"/>
      <c r="AE49" s="684"/>
      <c r="AF49" s="684"/>
      <c r="AG49" s="301"/>
      <c r="AH49" s="301"/>
      <c r="AI49" s="684"/>
      <c r="AJ49" s="684"/>
      <c r="AK49" s="684"/>
      <c r="AL49" s="684"/>
      <c r="AM49" s="684"/>
      <c r="AN49" s="684"/>
      <c r="AO49" s="684"/>
      <c r="AP49" s="301"/>
      <c r="AQ49" s="301"/>
      <c r="AR49" s="262"/>
      <c r="AS49" s="262"/>
      <c r="AT49" s="262"/>
      <c r="AU49" s="262"/>
      <c r="AV49" s="262"/>
      <c r="AW49" s="262"/>
      <c r="AX49" s="262"/>
      <c r="AY49" s="18"/>
      <c r="AZ49" s="18"/>
      <c r="BA49" s="254"/>
      <c r="BB49" s="18"/>
      <c r="BC49" s="594"/>
      <c r="BD49" s="594"/>
      <c r="BE49" s="594"/>
      <c r="BF49" s="594"/>
      <c r="BG49" s="594"/>
      <c r="BH49" s="594"/>
      <c r="BI49" s="594"/>
      <c r="BJ49" s="594"/>
      <c r="BK49" s="594"/>
      <c r="BL49" s="594"/>
      <c r="BM49" s="256"/>
      <c r="BN49" s="701"/>
      <c r="BO49" s="702"/>
      <c r="BP49" s="702"/>
      <c r="BQ49" s="702"/>
      <c r="BR49" s="702"/>
      <c r="BS49" s="702"/>
      <c r="BT49" s="702"/>
      <c r="BU49" s="702"/>
      <c r="BV49" s="702"/>
      <c r="BW49" s="702"/>
      <c r="BX49" s="702"/>
      <c r="BY49" s="702"/>
      <c r="BZ49" s="702"/>
      <c r="CA49" s="702"/>
      <c r="CB49" s="702"/>
      <c r="CC49" s="702"/>
      <c r="CD49" s="702"/>
      <c r="CE49" s="702"/>
      <c r="CF49" s="702"/>
      <c r="CG49" s="702"/>
      <c r="CH49" s="702"/>
      <c r="CI49" s="702"/>
      <c r="CJ49" s="702"/>
      <c r="CK49" s="702"/>
      <c r="CL49" s="702"/>
      <c r="CM49" s="702"/>
      <c r="CN49" s="702"/>
      <c r="CO49" s="702"/>
      <c r="CP49" s="702"/>
      <c r="CQ49" s="702"/>
      <c r="CR49" s="702"/>
    </row>
    <row r="50" spans="1:104" ht="10" customHeight="1" x14ac:dyDescent="0.2">
      <c r="A50" s="675"/>
      <c r="B50" s="676"/>
      <c r="C50" s="584" t="s">
        <v>153</v>
      </c>
      <c r="D50" s="583"/>
      <c r="E50" s="583"/>
      <c r="F50" s="583"/>
      <c r="G50" s="570" t="s">
        <v>151</v>
      </c>
      <c r="H50" s="573">
        <f>H44</f>
        <v>0</v>
      </c>
      <c r="I50" s="574"/>
      <c r="J50" s="574"/>
      <c r="K50" s="574"/>
      <c r="L50" s="574"/>
      <c r="M50" s="571" t="s">
        <v>157</v>
      </c>
      <c r="N50" s="572"/>
      <c r="O50" s="570" t="s">
        <v>155</v>
      </c>
      <c r="P50" s="570"/>
      <c r="Q50" s="573">
        <f>Q44</f>
        <v>0</v>
      </c>
      <c r="R50" s="574"/>
      <c r="S50" s="574"/>
      <c r="T50" s="574"/>
      <c r="U50" s="574"/>
      <c r="V50" s="566" t="s">
        <v>157</v>
      </c>
      <c r="W50" s="567"/>
      <c r="X50" s="570" t="s">
        <v>155</v>
      </c>
      <c r="Y50" s="570"/>
      <c r="Z50" s="573">
        <f>Z44</f>
        <v>0</v>
      </c>
      <c r="AA50" s="574"/>
      <c r="AB50" s="574"/>
      <c r="AC50" s="574"/>
      <c r="AD50" s="574"/>
      <c r="AE50" s="566" t="s">
        <v>157</v>
      </c>
      <c r="AF50" s="567"/>
      <c r="AG50" s="570" t="s">
        <v>155</v>
      </c>
      <c r="AH50" s="570"/>
      <c r="AI50" s="573">
        <f>AI44</f>
        <v>0</v>
      </c>
      <c r="AJ50" s="574"/>
      <c r="AK50" s="574"/>
      <c r="AL50" s="574"/>
      <c r="AM50" s="574"/>
      <c r="AN50" s="566" t="s">
        <v>157</v>
      </c>
      <c r="AO50" s="567"/>
      <c r="AP50" s="704" t="s">
        <v>156</v>
      </c>
      <c r="AQ50" s="585" t="s">
        <v>150</v>
      </c>
      <c r="AR50" s="585"/>
      <c r="AS50" s="585" t="str">
        <f>"2/10"</f>
        <v>2/10</v>
      </c>
      <c r="AT50" s="585"/>
      <c r="AU50" s="585"/>
      <c r="AV50" s="585"/>
      <c r="AW50" s="585"/>
      <c r="AX50" s="585"/>
      <c r="AY50" s="624" t="s">
        <v>152</v>
      </c>
      <c r="AZ50" s="624"/>
      <c r="BA50" s="260"/>
      <c r="BB50" s="235"/>
      <c r="BC50" s="595">
        <f>ROUND((H50-Q50-Z50-AI50)/10*2,0)</f>
        <v>0</v>
      </c>
      <c r="BD50" s="596"/>
      <c r="BE50" s="596"/>
      <c r="BF50" s="596"/>
      <c r="BG50" s="596"/>
      <c r="BH50" s="596"/>
      <c r="BI50" s="596"/>
      <c r="BJ50" s="596"/>
      <c r="BK50" s="599" t="s">
        <v>30</v>
      </c>
      <c r="BL50" s="600"/>
      <c r="BM50" s="256"/>
      <c r="BN50" s="701"/>
      <c r="BO50" s="702"/>
      <c r="BP50" s="702"/>
      <c r="BQ50" s="702"/>
      <c r="BR50" s="702"/>
      <c r="BS50" s="702"/>
      <c r="BT50" s="702"/>
      <c r="BU50" s="702"/>
      <c r="BV50" s="702"/>
      <c r="BW50" s="702"/>
      <c r="BX50" s="702"/>
      <c r="BY50" s="702"/>
      <c r="BZ50" s="702"/>
      <c r="CA50" s="702"/>
      <c r="CB50" s="702"/>
      <c r="CC50" s="702"/>
      <c r="CD50" s="702"/>
      <c r="CE50" s="702"/>
      <c r="CF50" s="702"/>
      <c r="CG50" s="702"/>
      <c r="CH50" s="702"/>
      <c r="CI50" s="702"/>
      <c r="CJ50" s="702"/>
      <c r="CK50" s="702"/>
      <c r="CL50" s="702"/>
      <c r="CM50" s="702"/>
      <c r="CN50" s="702"/>
      <c r="CO50" s="702"/>
      <c r="CP50" s="702"/>
      <c r="CQ50" s="702"/>
      <c r="CR50" s="702"/>
    </row>
    <row r="51" spans="1:104" ht="10" customHeight="1" thickBot="1" x14ac:dyDescent="0.25">
      <c r="A51" s="675"/>
      <c r="B51" s="676"/>
      <c r="C51" s="584"/>
      <c r="D51" s="583"/>
      <c r="E51" s="583"/>
      <c r="F51" s="583"/>
      <c r="G51" s="570"/>
      <c r="H51" s="575"/>
      <c r="I51" s="576"/>
      <c r="J51" s="576"/>
      <c r="K51" s="576"/>
      <c r="L51" s="576"/>
      <c r="M51" s="562"/>
      <c r="N51" s="563"/>
      <c r="O51" s="570"/>
      <c r="P51" s="570"/>
      <c r="Q51" s="575"/>
      <c r="R51" s="576"/>
      <c r="S51" s="576"/>
      <c r="T51" s="576"/>
      <c r="U51" s="576"/>
      <c r="V51" s="568"/>
      <c r="W51" s="569"/>
      <c r="X51" s="570"/>
      <c r="Y51" s="570"/>
      <c r="Z51" s="575"/>
      <c r="AA51" s="576"/>
      <c r="AB51" s="576"/>
      <c r="AC51" s="576"/>
      <c r="AD51" s="576"/>
      <c r="AE51" s="568"/>
      <c r="AF51" s="569"/>
      <c r="AG51" s="570"/>
      <c r="AH51" s="570"/>
      <c r="AI51" s="575"/>
      <c r="AJ51" s="576"/>
      <c r="AK51" s="576"/>
      <c r="AL51" s="576"/>
      <c r="AM51" s="576"/>
      <c r="AN51" s="568"/>
      <c r="AO51" s="569"/>
      <c r="AP51" s="704"/>
      <c r="AQ51" s="585"/>
      <c r="AR51" s="585"/>
      <c r="AS51" s="585"/>
      <c r="AT51" s="585"/>
      <c r="AU51" s="585"/>
      <c r="AV51" s="585"/>
      <c r="AW51" s="585"/>
      <c r="AX51" s="585"/>
      <c r="AY51" s="624"/>
      <c r="AZ51" s="624"/>
      <c r="BA51" s="260"/>
      <c r="BB51" s="235"/>
      <c r="BC51" s="597"/>
      <c r="BD51" s="598"/>
      <c r="BE51" s="598"/>
      <c r="BF51" s="598"/>
      <c r="BG51" s="598"/>
      <c r="BH51" s="598"/>
      <c r="BI51" s="598"/>
      <c r="BJ51" s="598"/>
      <c r="BK51" s="601"/>
      <c r="BL51" s="602"/>
      <c r="BM51" s="256"/>
      <c r="BN51" s="701"/>
      <c r="BO51" s="702"/>
      <c r="BP51" s="702"/>
      <c r="BQ51" s="702"/>
      <c r="BR51" s="702"/>
      <c r="BS51" s="702"/>
      <c r="BT51" s="702"/>
      <c r="BU51" s="702"/>
      <c r="BV51" s="702"/>
      <c r="BW51" s="702"/>
      <c r="BX51" s="702"/>
      <c r="BY51" s="702"/>
      <c r="BZ51" s="702"/>
      <c r="CA51" s="702"/>
      <c r="CB51" s="702"/>
      <c r="CC51" s="702"/>
      <c r="CD51" s="702"/>
      <c r="CE51" s="702"/>
      <c r="CF51" s="702"/>
      <c r="CG51" s="702"/>
      <c r="CH51" s="702"/>
      <c r="CI51" s="702"/>
      <c r="CJ51" s="702"/>
      <c r="CK51" s="702"/>
      <c r="CL51" s="702"/>
      <c r="CM51" s="702"/>
      <c r="CN51" s="702"/>
      <c r="CO51" s="702"/>
      <c r="CP51" s="702"/>
      <c r="CQ51" s="702"/>
      <c r="CR51" s="702"/>
    </row>
    <row r="52" spans="1:104" ht="10" customHeight="1" x14ac:dyDescent="0.2">
      <c r="A52" s="675"/>
      <c r="B52" s="676"/>
      <c r="C52" s="299"/>
      <c r="D52" s="300"/>
      <c r="E52" s="66"/>
      <c r="F52" s="18"/>
      <c r="G52" s="262"/>
      <c r="H52" s="683" t="s">
        <v>158</v>
      </c>
      <c r="I52" s="683"/>
      <c r="J52" s="683"/>
      <c r="K52" s="683"/>
      <c r="L52" s="683"/>
      <c r="M52" s="683"/>
      <c r="N52" s="683"/>
      <c r="O52" s="262"/>
      <c r="P52" s="683" t="s">
        <v>167</v>
      </c>
      <c r="Q52" s="683"/>
      <c r="R52" s="683"/>
      <c r="S52" s="683"/>
      <c r="T52" s="683"/>
      <c r="U52" s="683"/>
      <c r="V52" s="683"/>
      <c r="W52" s="683"/>
      <c r="X52" s="683"/>
      <c r="Y52" s="301"/>
      <c r="Z52" s="685" t="s">
        <v>168</v>
      </c>
      <c r="AA52" s="685"/>
      <c r="AB52" s="685"/>
      <c r="AC52" s="685"/>
      <c r="AD52" s="685"/>
      <c r="AE52" s="685"/>
      <c r="AF52" s="685"/>
      <c r="AG52" s="301"/>
      <c r="AH52" s="301"/>
      <c r="AI52" s="685" t="s">
        <v>169</v>
      </c>
      <c r="AJ52" s="685"/>
      <c r="AK52" s="685"/>
      <c r="AL52" s="685"/>
      <c r="AM52" s="685"/>
      <c r="AN52" s="685"/>
      <c r="AO52" s="685"/>
      <c r="AP52" s="301"/>
      <c r="AQ52" s="301"/>
      <c r="AR52" s="301"/>
      <c r="AS52" s="262"/>
      <c r="AT52" s="262"/>
      <c r="AU52" s="262"/>
      <c r="AV52" s="262"/>
      <c r="AW52" s="262"/>
      <c r="AX52" s="262"/>
      <c r="AY52" s="18"/>
      <c r="AZ52" s="18"/>
      <c r="BA52" s="254"/>
      <c r="BB52" s="235"/>
      <c r="BC52" s="591" t="s">
        <v>165</v>
      </c>
      <c r="BD52" s="592"/>
      <c r="BE52" s="592"/>
      <c r="BF52" s="592"/>
      <c r="BG52" s="592"/>
      <c r="BH52" s="592"/>
      <c r="BI52" s="592"/>
      <c r="BJ52" s="592"/>
      <c r="BK52" s="592"/>
      <c r="BL52" s="592"/>
      <c r="BM52" s="256"/>
      <c r="BN52" s="701"/>
      <c r="BO52" s="702"/>
      <c r="BP52" s="702"/>
      <c r="BQ52" s="702"/>
      <c r="BR52" s="702"/>
      <c r="BS52" s="702"/>
      <c r="BT52" s="702"/>
      <c r="BU52" s="702"/>
      <c r="BV52" s="702"/>
      <c r="BW52" s="702"/>
      <c r="BX52" s="702"/>
      <c r="BY52" s="702"/>
      <c r="BZ52" s="702"/>
      <c r="CA52" s="702"/>
      <c r="CB52" s="702"/>
      <c r="CC52" s="702"/>
      <c r="CD52" s="702"/>
      <c r="CE52" s="702"/>
      <c r="CF52" s="702"/>
      <c r="CG52" s="702"/>
      <c r="CH52" s="702"/>
      <c r="CI52" s="702"/>
      <c r="CJ52" s="702"/>
      <c r="CK52" s="702"/>
      <c r="CL52" s="702"/>
      <c r="CM52" s="702"/>
      <c r="CN52" s="702"/>
      <c r="CO52" s="702"/>
      <c r="CP52" s="702"/>
      <c r="CQ52" s="702"/>
      <c r="CR52" s="702"/>
    </row>
    <row r="53" spans="1:104" ht="5.15" customHeight="1" x14ac:dyDescent="0.2">
      <c r="A53" s="675"/>
      <c r="B53" s="676"/>
      <c r="C53" s="299"/>
      <c r="D53" s="300"/>
      <c r="E53" s="66"/>
      <c r="F53" s="18"/>
      <c r="G53" s="262"/>
      <c r="H53" s="683"/>
      <c r="I53" s="683"/>
      <c r="J53" s="683"/>
      <c r="K53" s="683"/>
      <c r="L53" s="683"/>
      <c r="M53" s="683"/>
      <c r="N53" s="683"/>
      <c r="O53" s="262"/>
      <c r="P53" s="683"/>
      <c r="Q53" s="683"/>
      <c r="R53" s="683"/>
      <c r="S53" s="683"/>
      <c r="T53" s="683"/>
      <c r="U53" s="683"/>
      <c r="V53" s="683"/>
      <c r="W53" s="683"/>
      <c r="X53" s="683"/>
      <c r="Y53" s="301"/>
      <c r="Z53" s="683"/>
      <c r="AA53" s="683"/>
      <c r="AB53" s="683"/>
      <c r="AC53" s="683"/>
      <c r="AD53" s="683"/>
      <c r="AE53" s="683"/>
      <c r="AF53" s="683"/>
      <c r="AG53" s="301"/>
      <c r="AH53" s="301"/>
      <c r="AI53" s="683"/>
      <c r="AJ53" s="683"/>
      <c r="AK53" s="683"/>
      <c r="AL53" s="683"/>
      <c r="AM53" s="683"/>
      <c r="AN53" s="683"/>
      <c r="AO53" s="683"/>
      <c r="AP53" s="301"/>
      <c r="AQ53" s="301"/>
      <c r="AR53" s="262"/>
      <c r="AS53" s="262"/>
      <c r="AT53" s="262"/>
      <c r="AU53" s="262"/>
      <c r="AV53" s="262"/>
      <c r="AW53" s="262"/>
      <c r="AX53" s="262"/>
      <c r="AY53" s="18"/>
      <c r="AZ53" s="18"/>
      <c r="BA53" s="254"/>
      <c r="BB53" s="230"/>
      <c r="BC53" s="593"/>
      <c r="BD53" s="593"/>
      <c r="BE53" s="593"/>
      <c r="BF53" s="593"/>
      <c r="BG53" s="593"/>
      <c r="BH53" s="593"/>
      <c r="BI53" s="593"/>
      <c r="BJ53" s="593"/>
      <c r="BK53" s="593"/>
      <c r="BL53" s="593"/>
      <c r="BM53" s="256"/>
      <c r="BN53" s="701"/>
      <c r="BO53" s="702"/>
      <c r="BP53" s="702"/>
      <c r="BQ53" s="702"/>
      <c r="BR53" s="702"/>
      <c r="BS53" s="702"/>
      <c r="BT53" s="702"/>
      <c r="BU53" s="702"/>
      <c r="BV53" s="702"/>
      <c r="BW53" s="702"/>
      <c r="BX53" s="702"/>
      <c r="BY53" s="702"/>
      <c r="BZ53" s="702"/>
      <c r="CA53" s="702"/>
      <c r="CB53" s="702"/>
      <c r="CC53" s="702"/>
      <c r="CD53" s="702"/>
      <c r="CE53" s="702"/>
      <c r="CF53" s="702"/>
      <c r="CG53" s="702"/>
      <c r="CH53" s="702"/>
      <c r="CI53" s="702"/>
      <c r="CJ53" s="702"/>
      <c r="CK53" s="702"/>
      <c r="CL53" s="702"/>
      <c r="CM53" s="702"/>
      <c r="CN53" s="702"/>
      <c r="CO53" s="702"/>
      <c r="CP53" s="702"/>
      <c r="CQ53" s="702"/>
      <c r="CR53" s="702"/>
    </row>
    <row r="54" spans="1:104" ht="5.15" customHeight="1" x14ac:dyDescent="0.2">
      <c r="A54" s="675"/>
      <c r="B54" s="676"/>
      <c r="C54" s="299"/>
      <c r="D54" s="300"/>
      <c r="E54" s="66"/>
      <c r="F54" s="18"/>
      <c r="G54" s="262"/>
      <c r="H54" s="683"/>
      <c r="I54" s="683"/>
      <c r="J54" s="683"/>
      <c r="K54" s="683"/>
      <c r="L54" s="683"/>
      <c r="M54" s="683"/>
      <c r="N54" s="683"/>
      <c r="O54" s="262"/>
      <c r="P54" s="683"/>
      <c r="Q54" s="683"/>
      <c r="R54" s="683"/>
      <c r="S54" s="683"/>
      <c r="T54" s="683"/>
      <c r="U54" s="683"/>
      <c r="V54" s="683"/>
      <c r="W54" s="683"/>
      <c r="X54" s="683"/>
      <c r="Y54" s="301"/>
      <c r="Z54" s="683"/>
      <c r="AA54" s="683"/>
      <c r="AB54" s="683"/>
      <c r="AC54" s="683"/>
      <c r="AD54" s="683"/>
      <c r="AE54" s="683"/>
      <c r="AF54" s="683"/>
      <c r="AG54" s="301"/>
      <c r="AH54" s="301"/>
      <c r="AI54" s="683"/>
      <c r="AJ54" s="683"/>
      <c r="AK54" s="683"/>
      <c r="AL54" s="683"/>
      <c r="AM54" s="683"/>
      <c r="AN54" s="683"/>
      <c r="AO54" s="683"/>
      <c r="AP54" s="301"/>
      <c r="AQ54" s="301"/>
      <c r="AR54" s="262"/>
      <c r="AS54" s="262"/>
      <c r="AT54" s="262"/>
      <c r="AU54" s="262"/>
      <c r="AV54" s="262"/>
      <c r="AW54" s="262"/>
      <c r="AX54" s="262"/>
      <c r="AY54" s="18"/>
      <c r="AZ54" s="18"/>
      <c r="BA54" s="254"/>
      <c r="BB54" s="230"/>
      <c r="BC54" s="593"/>
      <c r="BD54" s="593"/>
      <c r="BE54" s="593"/>
      <c r="BF54" s="593"/>
      <c r="BG54" s="593"/>
      <c r="BH54" s="593"/>
      <c r="BI54" s="593"/>
      <c r="BJ54" s="593"/>
      <c r="BK54" s="593"/>
      <c r="BL54" s="593"/>
      <c r="BM54" s="256"/>
      <c r="BN54" s="701"/>
      <c r="BO54" s="702"/>
      <c r="BP54" s="702"/>
      <c r="BQ54" s="702"/>
      <c r="BR54" s="702"/>
      <c r="BS54" s="702"/>
      <c r="BT54" s="702"/>
      <c r="BU54" s="702"/>
      <c r="BV54" s="702"/>
      <c r="BW54" s="702"/>
      <c r="BX54" s="702"/>
      <c r="BY54" s="702"/>
      <c r="BZ54" s="702"/>
      <c r="CA54" s="702"/>
      <c r="CB54" s="702"/>
      <c r="CC54" s="702"/>
      <c r="CD54" s="702"/>
      <c r="CE54" s="702"/>
      <c r="CF54" s="702"/>
      <c r="CG54" s="702"/>
      <c r="CH54" s="702"/>
      <c r="CI54" s="702"/>
      <c r="CJ54" s="702"/>
      <c r="CK54" s="702"/>
      <c r="CL54" s="702"/>
      <c r="CM54" s="702"/>
      <c r="CN54" s="702"/>
      <c r="CO54" s="702"/>
      <c r="CP54" s="702"/>
      <c r="CQ54" s="702"/>
      <c r="CR54" s="702"/>
    </row>
    <row r="55" spans="1:104" ht="7.5" customHeight="1" thickBot="1" x14ac:dyDescent="0.25">
      <c r="A55" s="675"/>
      <c r="B55" s="676"/>
      <c r="C55" s="299"/>
      <c r="D55" s="300"/>
      <c r="E55" s="300"/>
      <c r="F55" s="300"/>
      <c r="G55" s="262"/>
      <c r="H55" s="683"/>
      <c r="I55" s="683"/>
      <c r="J55" s="683"/>
      <c r="K55" s="683"/>
      <c r="L55" s="683"/>
      <c r="M55" s="683"/>
      <c r="N55" s="683"/>
      <c r="O55" s="262"/>
      <c r="P55" s="683"/>
      <c r="Q55" s="683"/>
      <c r="R55" s="683"/>
      <c r="S55" s="683"/>
      <c r="T55" s="683"/>
      <c r="U55" s="683"/>
      <c r="V55" s="683"/>
      <c r="W55" s="683"/>
      <c r="X55" s="683"/>
      <c r="Y55" s="301"/>
      <c r="Z55" s="684"/>
      <c r="AA55" s="684"/>
      <c r="AB55" s="684"/>
      <c r="AC55" s="684"/>
      <c r="AD55" s="684"/>
      <c r="AE55" s="684"/>
      <c r="AF55" s="684"/>
      <c r="AG55" s="301"/>
      <c r="AH55" s="301"/>
      <c r="AI55" s="684"/>
      <c r="AJ55" s="684"/>
      <c r="AK55" s="684"/>
      <c r="AL55" s="684"/>
      <c r="AM55" s="684"/>
      <c r="AN55" s="684"/>
      <c r="AO55" s="684"/>
      <c r="AP55" s="301"/>
      <c r="AQ55" s="301"/>
      <c r="AR55" s="262"/>
      <c r="AS55" s="262"/>
      <c r="AT55" s="262"/>
      <c r="AU55" s="262"/>
      <c r="AV55" s="262"/>
      <c r="AW55" s="262"/>
      <c r="AX55" s="262"/>
      <c r="AY55" s="18"/>
      <c r="AZ55" s="18"/>
      <c r="BA55" s="254"/>
      <c r="BB55" s="18"/>
      <c r="BC55" s="594"/>
      <c r="BD55" s="594"/>
      <c r="BE55" s="594"/>
      <c r="BF55" s="594"/>
      <c r="BG55" s="594"/>
      <c r="BH55" s="594"/>
      <c r="BI55" s="594"/>
      <c r="BJ55" s="594"/>
      <c r="BK55" s="594"/>
      <c r="BL55" s="594"/>
      <c r="BM55" s="256"/>
      <c r="BN55" s="701"/>
      <c r="BO55" s="702"/>
      <c r="BP55" s="702"/>
      <c r="BQ55" s="702"/>
      <c r="BR55" s="702"/>
      <c r="BS55" s="702"/>
      <c r="BT55" s="702"/>
      <c r="BU55" s="702"/>
      <c r="BV55" s="702"/>
      <c r="BW55" s="702"/>
      <c r="BX55" s="702"/>
      <c r="BY55" s="702"/>
      <c r="BZ55" s="702"/>
      <c r="CA55" s="702"/>
      <c r="CB55" s="702"/>
      <c r="CC55" s="702"/>
      <c r="CD55" s="702"/>
      <c r="CE55" s="702"/>
      <c r="CF55" s="702"/>
      <c r="CG55" s="702"/>
      <c r="CH55" s="702"/>
      <c r="CI55" s="702"/>
      <c r="CJ55" s="702"/>
      <c r="CK55" s="702"/>
      <c r="CL55" s="702"/>
      <c r="CM55" s="702"/>
      <c r="CN55" s="702"/>
      <c r="CO55" s="702"/>
      <c r="CP55" s="702"/>
      <c r="CQ55" s="702"/>
      <c r="CR55" s="702"/>
    </row>
    <row r="56" spans="1:104" ht="10" customHeight="1" x14ac:dyDescent="0.2">
      <c r="A56" s="675"/>
      <c r="B56" s="676"/>
      <c r="C56" s="584" t="s">
        <v>154</v>
      </c>
      <c r="D56" s="583"/>
      <c r="E56" s="583"/>
      <c r="F56" s="583"/>
      <c r="G56" s="570" t="s">
        <v>151</v>
      </c>
      <c r="H56" s="573">
        <f>H50</f>
        <v>0</v>
      </c>
      <c r="I56" s="574"/>
      <c r="J56" s="574"/>
      <c r="K56" s="574"/>
      <c r="L56" s="574"/>
      <c r="M56" s="571" t="s">
        <v>157</v>
      </c>
      <c r="N56" s="572"/>
      <c r="O56" s="570" t="s">
        <v>155</v>
      </c>
      <c r="P56" s="570"/>
      <c r="Q56" s="573">
        <f>Q44</f>
        <v>0</v>
      </c>
      <c r="R56" s="574"/>
      <c r="S56" s="574"/>
      <c r="T56" s="574"/>
      <c r="U56" s="574"/>
      <c r="V56" s="566" t="s">
        <v>157</v>
      </c>
      <c r="W56" s="567"/>
      <c r="X56" s="570" t="s">
        <v>155</v>
      </c>
      <c r="Y56" s="570"/>
      <c r="Z56" s="573">
        <f>Z44</f>
        <v>0</v>
      </c>
      <c r="AA56" s="574"/>
      <c r="AB56" s="574"/>
      <c r="AC56" s="574"/>
      <c r="AD56" s="574"/>
      <c r="AE56" s="566" t="s">
        <v>157</v>
      </c>
      <c r="AF56" s="567"/>
      <c r="AG56" s="570" t="s">
        <v>155</v>
      </c>
      <c r="AH56" s="570"/>
      <c r="AI56" s="573">
        <f>AI44</f>
        <v>0</v>
      </c>
      <c r="AJ56" s="574"/>
      <c r="AK56" s="574"/>
      <c r="AL56" s="574"/>
      <c r="AM56" s="574"/>
      <c r="AN56" s="566" t="s">
        <v>157</v>
      </c>
      <c r="AO56" s="567"/>
      <c r="AP56" s="704" t="s">
        <v>156</v>
      </c>
      <c r="AQ56" s="585" t="s">
        <v>150</v>
      </c>
      <c r="AR56" s="585"/>
      <c r="AS56" s="585" t="str">
        <f>"10/10"</f>
        <v>10/10</v>
      </c>
      <c r="AT56" s="585"/>
      <c r="AU56" s="585"/>
      <c r="AV56" s="585"/>
      <c r="AW56" s="585"/>
      <c r="AX56" s="585"/>
      <c r="AY56" s="624" t="s">
        <v>152</v>
      </c>
      <c r="AZ56" s="624"/>
      <c r="BA56" s="260"/>
      <c r="BB56" s="235"/>
      <c r="BC56" s="595">
        <f>ROUND((H56-Q56-Z56-AI56)/10*10,0)</f>
        <v>0</v>
      </c>
      <c r="BD56" s="596"/>
      <c r="BE56" s="596"/>
      <c r="BF56" s="596"/>
      <c r="BG56" s="596"/>
      <c r="BH56" s="596"/>
      <c r="BI56" s="596"/>
      <c r="BJ56" s="596"/>
      <c r="BK56" s="599" t="s">
        <v>31</v>
      </c>
      <c r="BL56" s="600"/>
      <c r="BM56" s="256"/>
      <c r="BN56" s="701"/>
      <c r="BO56" s="702"/>
      <c r="BP56" s="702"/>
      <c r="BQ56" s="702"/>
      <c r="BR56" s="702"/>
      <c r="BS56" s="702"/>
      <c r="BT56" s="702"/>
      <c r="BU56" s="702"/>
      <c r="BV56" s="702"/>
      <c r="BW56" s="702"/>
      <c r="BX56" s="702"/>
      <c r="BY56" s="702"/>
      <c r="BZ56" s="702"/>
      <c r="CA56" s="702"/>
      <c r="CB56" s="702"/>
      <c r="CC56" s="702"/>
      <c r="CD56" s="702"/>
      <c r="CE56" s="702"/>
      <c r="CF56" s="702"/>
      <c r="CG56" s="702"/>
      <c r="CH56" s="702"/>
      <c r="CI56" s="702"/>
      <c r="CJ56" s="702"/>
      <c r="CK56" s="702"/>
      <c r="CL56" s="702"/>
      <c r="CM56" s="702"/>
      <c r="CN56" s="702"/>
      <c r="CO56" s="702"/>
      <c r="CP56" s="702"/>
      <c r="CQ56" s="702"/>
      <c r="CR56" s="702"/>
    </row>
    <row r="57" spans="1:104" ht="10" customHeight="1" thickBot="1" x14ac:dyDescent="0.25">
      <c r="A57" s="675"/>
      <c r="B57" s="676"/>
      <c r="C57" s="584"/>
      <c r="D57" s="583"/>
      <c r="E57" s="583"/>
      <c r="F57" s="583"/>
      <c r="G57" s="570"/>
      <c r="H57" s="575"/>
      <c r="I57" s="576"/>
      <c r="J57" s="576"/>
      <c r="K57" s="576"/>
      <c r="L57" s="576"/>
      <c r="M57" s="562"/>
      <c r="N57" s="563"/>
      <c r="O57" s="570"/>
      <c r="P57" s="570"/>
      <c r="Q57" s="575"/>
      <c r="R57" s="576"/>
      <c r="S57" s="576"/>
      <c r="T57" s="576"/>
      <c r="U57" s="576"/>
      <c r="V57" s="568"/>
      <c r="W57" s="569"/>
      <c r="X57" s="570"/>
      <c r="Y57" s="570"/>
      <c r="Z57" s="575"/>
      <c r="AA57" s="576"/>
      <c r="AB57" s="576"/>
      <c r="AC57" s="576"/>
      <c r="AD57" s="576"/>
      <c r="AE57" s="568"/>
      <c r="AF57" s="569"/>
      <c r="AG57" s="570"/>
      <c r="AH57" s="570"/>
      <c r="AI57" s="575"/>
      <c r="AJ57" s="576"/>
      <c r="AK57" s="576"/>
      <c r="AL57" s="576"/>
      <c r="AM57" s="576"/>
      <c r="AN57" s="568"/>
      <c r="AO57" s="569"/>
      <c r="AP57" s="704"/>
      <c r="AQ57" s="585"/>
      <c r="AR57" s="585"/>
      <c r="AS57" s="585"/>
      <c r="AT57" s="585"/>
      <c r="AU57" s="585"/>
      <c r="AV57" s="585"/>
      <c r="AW57" s="585"/>
      <c r="AX57" s="585"/>
      <c r="AY57" s="624"/>
      <c r="AZ57" s="624"/>
      <c r="BA57" s="260"/>
      <c r="BB57" s="235"/>
      <c r="BC57" s="597"/>
      <c r="BD57" s="598"/>
      <c r="BE57" s="598"/>
      <c r="BF57" s="598"/>
      <c r="BG57" s="598"/>
      <c r="BH57" s="598"/>
      <c r="BI57" s="598"/>
      <c r="BJ57" s="598"/>
      <c r="BK57" s="601"/>
      <c r="BL57" s="602"/>
      <c r="BM57" s="256"/>
      <c r="BN57" s="701"/>
      <c r="BO57" s="702"/>
      <c r="BP57" s="702"/>
      <c r="BQ57" s="702"/>
      <c r="BR57" s="702"/>
      <c r="BS57" s="702"/>
      <c r="BT57" s="702"/>
      <c r="BU57" s="702"/>
      <c r="BV57" s="702"/>
      <c r="BW57" s="702"/>
      <c r="BX57" s="702"/>
      <c r="BY57" s="702"/>
      <c r="BZ57" s="702"/>
      <c r="CA57" s="702"/>
      <c r="CB57" s="702"/>
      <c r="CC57" s="702"/>
      <c r="CD57" s="702"/>
      <c r="CE57" s="702"/>
      <c r="CF57" s="702"/>
      <c r="CG57" s="702"/>
      <c r="CH57" s="702"/>
      <c r="CI57" s="702"/>
      <c r="CJ57" s="702"/>
      <c r="CK57" s="702"/>
      <c r="CL57" s="702"/>
      <c r="CM57" s="702"/>
      <c r="CN57" s="702"/>
      <c r="CO57" s="702"/>
      <c r="CP57" s="702"/>
      <c r="CQ57" s="702"/>
      <c r="CR57" s="702"/>
    </row>
    <row r="58" spans="1:104" ht="8.5" customHeight="1" thickBot="1" x14ac:dyDescent="0.25">
      <c r="A58" s="675"/>
      <c r="B58" s="676"/>
      <c r="C58" s="299"/>
      <c r="D58" s="300"/>
      <c r="E58" s="66"/>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18"/>
      <c r="AO58" s="18"/>
      <c r="AP58" s="18"/>
      <c r="AQ58" s="18"/>
      <c r="AR58" s="18"/>
      <c r="AS58" s="18"/>
      <c r="AT58" s="18"/>
      <c r="AU58" s="18"/>
      <c r="AV58" s="18"/>
      <c r="AW58" s="18"/>
      <c r="AX58" s="18"/>
      <c r="AY58" s="18"/>
      <c r="AZ58" s="18"/>
      <c r="BA58" s="254"/>
      <c r="BB58" s="18"/>
      <c r="BC58" s="18"/>
      <c r="BD58" s="18"/>
      <c r="BE58" s="18"/>
      <c r="BF58" s="18"/>
      <c r="BG58" s="18"/>
      <c r="BH58" s="18"/>
      <c r="BI58" s="18"/>
      <c r="BJ58" s="255"/>
      <c r="BK58" s="255"/>
      <c r="BL58" s="255"/>
      <c r="BM58" s="256"/>
      <c r="BN58" s="701"/>
      <c r="BO58" s="702"/>
      <c r="BP58" s="702"/>
      <c r="BQ58" s="702"/>
      <c r="BR58" s="702"/>
      <c r="BS58" s="702"/>
      <c r="BT58" s="702"/>
      <c r="BU58" s="702"/>
      <c r="BV58" s="702"/>
      <c r="BW58" s="702"/>
      <c r="BX58" s="702"/>
      <c r="BY58" s="702"/>
      <c r="BZ58" s="702"/>
      <c r="CA58" s="702"/>
      <c r="CB58" s="702"/>
      <c r="CC58" s="702"/>
      <c r="CD58" s="702"/>
      <c r="CE58" s="702"/>
      <c r="CF58" s="702"/>
      <c r="CG58" s="702"/>
      <c r="CH58" s="702"/>
      <c r="CI58" s="702"/>
      <c r="CJ58" s="702"/>
      <c r="CK58" s="702"/>
      <c r="CL58" s="702"/>
      <c r="CM58" s="702"/>
      <c r="CN58" s="702"/>
      <c r="CO58" s="702"/>
      <c r="CP58" s="702"/>
      <c r="CQ58" s="702"/>
      <c r="CR58" s="702"/>
    </row>
    <row r="59" spans="1:104" ht="8.15" customHeight="1" thickBot="1" x14ac:dyDescent="0.25">
      <c r="A59" s="673" t="s">
        <v>105</v>
      </c>
      <c r="B59" s="688"/>
      <c r="C59" s="305"/>
      <c r="D59" s="306"/>
      <c r="E59" s="244"/>
      <c r="F59" s="244"/>
      <c r="G59" s="244"/>
      <c r="H59" s="244"/>
      <c r="I59" s="244"/>
      <c r="J59" s="244"/>
      <c r="K59" s="244"/>
      <c r="L59" s="244"/>
      <c r="M59" s="244"/>
      <c r="N59" s="244"/>
      <c r="O59" s="244"/>
      <c r="P59" s="244"/>
      <c r="Q59" s="244"/>
      <c r="R59" s="244"/>
      <c r="S59" s="244"/>
      <c r="T59" s="244"/>
      <c r="U59" s="244"/>
      <c r="V59" s="244"/>
      <c r="W59" s="244"/>
      <c r="X59" s="244"/>
      <c r="Y59" s="244"/>
      <c r="Z59" s="244"/>
      <c r="AA59" s="244"/>
      <c r="AB59" s="244"/>
      <c r="AC59" s="244"/>
      <c r="AD59" s="244"/>
      <c r="AE59" s="244"/>
      <c r="AF59" s="244"/>
      <c r="AG59" s="244"/>
      <c r="AH59" s="244"/>
      <c r="AI59" s="244"/>
      <c r="AJ59" s="244"/>
      <c r="AK59" s="244"/>
      <c r="AL59" s="244"/>
      <c r="AM59" s="244"/>
      <c r="AN59" s="244"/>
      <c r="AO59" s="244"/>
      <c r="AP59" s="244"/>
      <c r="AQ59" s="244"/>
      <c r="AR59" s="244"/>
      <c r="AS59" s="244"/>
      <c r="AT59" s="244"/>
      <c r="AU59" s="244"/>
      <c r="AV59" s="244"/>
      <c r="AW59" s="244"/>
      <c r="AX59" s="244"/>
      <c r="AY59" s="244"/>
      <c r="AZ59" s="244"/>
      <c r="BA59" s="244"/>
      <c r="BB59" s="244"/>
      <c r="BC59" s="244"/>
      <c r="BD59" s="244"/>
      <c r="BE59" s="244"/>
      <c r="BF59" s="244"/>
      <c r="BG59" s="244"/>
      <c r="BH59" s="244"/>
      <c r="BI59" s="288"/>
      <c r="BJ59" s="288"/>
      <c r="BK59" s="288"/>
      <c r="BL59" s="288"/>
      <c r="BM59" s="289"/>
    </row>
    <row r="60" spans="1:104" s="5" customFormat="1" ht="15" customHeight="1" x14ac:dyDescent="0.2">
      <c r="A60" s="689"/>
      <c r="B60" s="690"/>
      <c r="C60" s="307"/>
      <c r="D60" s="556"/>
      <c r="E60" s="557"/>
      <c r="F60" s="557"/>
      <c r="G60" s="557"/>
      <c r="H60" s="557"/>
      <c r="I60" s="577" t="s">
        <v>215</v>
      </c>
      <c r="J60" s="578"/>
      <c r="K60" s="578"/>
      <c r="L60" s="578"/>
      <c r="M60" s="578"/>
      <c r="N60" s="578"/>
      <c r="O60" s="578"/>
      <c r="P60" s="578"/>
      <c r="Q60" s="578"/>
      <c r="R60" s="578"/>
      <c r="S60" s="578"/>
      <c r="T60" s="579"/>
      <c r="U60" s="560" t="s">
        <v>216</v>
      </c>
      <c r="V60" s="560"/>
      <c r="W60" s="560"/>
      <c r="X60" s="560"/>
      <c r="Y60" s="560"/>
      <c r="Z60" s="560"/>
      <c r="AA60" s="560"/>
      <c r="AB60" s="560"/>
      <c r="AC60" s="560"/>
      <c r="AD60" s="560"/>
      <c r="AE60" s="560"/>
      <c r="AF60" s="580"/>
      <c r="AG60" s="560" t="s">
        <v>217</v>
      </c>
      <c r="AH60" s="560"/>
      <c r="AI60" s="560"/>
      <c r="AJ60" s="560"/>
      <c r="AK60" s="560"/>
      <c r="AL60" s="561"/>
      <c r="AM60" s="564" t="s">
        <v>223</v>
      </c>
      <c r="AN60" s="560"/>
      <c r="AO60" s="560"/>
      <c r="AP60" s="560"/>
      <c r="AQ60" s="560"/>
      <c r="AR60" s="561"/>
      <c r="AS60" s="564" t="s">
        <v>211</v>
      </c>
      <c r="AT60" s="560"/>
      <c r="AU60" s="560"/>
      <c r="AV60" s="560"/>
      <c r="AW60" s="560"/>
      <c r="AX60" s="561"/>
      <c r="AY60" s="564" t="s">
        <v>212</v>
      </c>
      <c r="AZ60" s="560"/>
      <c r="BA60" s="560"/>
      <c r="BB60" s="560"/>
      <c r="BC60" s="560"/>
      <c r="BD60" s="560"/>
      <c r="BE60" s="603" t="s">
        <v>163</v>
      </c>
      <c r="BF60" s="604"/>
      <c r="BG60" s="604"/>
      <c r="BH60" s="604"/>
      <c r="BI60" s="604"/>
      <c r="BJ60" s="604"/>
      <c r="BK60" s="604"/>
      <c r="BL60" s="605"/>
      <c r="BM60" s="256"/>
      <c r="BO60" s="108"/>
      <c r="BP60" s="108"/>
      <c r="BQ60" s="108"/>
      <c r="BR60" s="108"/>
      <c r="BS60" s="108"/>
      <c r="BT60" s="108"/>
      <c r="BU60" s="108"/>
      <c r="BV60" s="108"/>
      <c r="BW60" s="108"/>
      <c r="BX60" s="108"/>
      <c r="BY60" s="108"/>
      <c r="BZ60" s="108"/>
      <c r="CA60" s="108"/>
      <c r="CB60" s="108"/>
      <c r="CC60" s="108"/>
      <c r="CD60" s="108"/>
      <c r="CE60" s="108"/>
      <c r="CF60" s="108"/>
      <c r="CG60" s="108"/>
      <c r="CH60" s="108"/>
      <c r="CI60" s="108"/>
      <c r="CJ60" s="108"/>
      <c r="CK60" s="108"/>
      <c r="CL60" s="108"/>
      <c r="CM60" s="108"/>
      <c r="CN60" s="108"/>
      <c r="CO60" s="108"/>
      <c r="CP60" s="108"/>
      <c r="CQ60" s="108"/>
      <c r="CR60" s="108"/>
      <c r="CS60" s="108"/>
      <c r="CT60" s="108"/>
      <c r="CU60" s="108"/>
      <c r="CV60" s="108"/>
      <c r="CW60" s="108"/>
      <c r="CX60" s="108"/>
      <c r="CY60" s="108"/>
      <c r="CZ60" s="108"/>
    </row>
    <row r="61" spans="1:104" s="5" customFormat="1" ht="15" customHeight="1" x14ac:dyDescent="0.2">
      <c r="A61" s="689"/>
      <c r="B61" s="690"/>
      <c r="C61" s="307"/>
      <c r="D61" s="558"/>
      <c r="E61" s="559"/>
      <c r="F61" s="559"/>
      <c r="G61" s="559"/>
      <c r="H61" s="559"/>
      <c r="I61" s="545" t="s">
        <v>218</v>
      </c>
      <c r="J61" s="546"/>
      <c r="K61" s="546"/>
      <c r="L61" s="546"/>
      <c r="M61" s="546"/>
      <c r="N61" s="547"/>
      <c r="O61" s="550" t="s">
        <v>219</v>
      </c>
      <c r="P61" s="546"/>
      <c r="Q61" s="546"/>
      <c r="R61" s="546"/>
      <c r="S61" s="546"/>
      <c r="T61" s="551"/>
      <c r="U61" s="546" t="s">
        <v>218</v>
      </c>
      <c r="V61" s="546"/>
      <c r="W61" s="546"/>
      <c r="X61" s="546"/>
      <c r="Y61" s="546"/>
      <c r="Z61" s="547"/>
      <c r="AA61" s="550" t="s">
        <v>219</v>
      </c>
      <c r="AB61" s="546"/>
      <c r="AC61" s="546"/>
      <c r="AD61" s="546"/>
      <c r="AE61" s="546"/>
      <c r="AF61" s="551"/>
      <c r="AG61" s="562"/>
      <c r="AH61" s="562"/>
      <c r="AI61" s="562"/>
      <c r="AJ61" s="562"/>
      <c r="AK61" s="562"/>
      <c r="AL61" s="563"/>
      <c r="AM61" s="565"/>
      <c r="AN61" s="562"/>
      <c r="AO61" s="562"/>
      <c r="AP61" s="562"/>
      <c r="AQ61" s="562"/>
      <c r="AR61" s="563"/>
      <c r="AS61" s="565"/>
      <c r="AT61" s="562"/>
      <c r="AU61" s="562"/>
      <c r="AV61" s="562"/>
      <c r="AW61" s="562"/>
      <c r="AX61" s="563"/>
      <c r="AY61" s="565"/>
      <c r="AZ61" s="562"/>
      <c r="BA61" s="562"/>
      <c r="BB61" s="562"/>
      <c r="BC61" s="562"/>
      <c r="BD61" s="562"/>
      <c r="BE61" s="606"/>
      <c r="BF61" s="607"/>
      <c r="BG61" s="607"/>
      <c r="BH61" s="607"/>
      <c r="BI61" s="607"/>
      <c r="BJ61" s="607"/>
      <c r="BK61" s="607"/>
      <c r="BL61" s="608"/>
      <c r="BM61" s="256"/>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row>
    <row r="62" spans="1:104" ht="20.149999999999999" customHeight="1" x14ac:dyDescent="0.2">
      <c r="A62" s="689"/>
      <c r="B62" s="690"/>
      <c r="C62" s="307"/>
      <c r="D62" s="617" t="s">
        <v>170</v>
      </c>
      <c r="E62" s="535"/>
      <c r="F62" s="535"/>
      <c r="G62" s="535"/>
      <c r="H62" s="535"/>
      <c r="I62" s="553"/>
      <c r="J62" s="494"/>
      <c r="K62" s="494"/>
      <c r="L62" s="494"/>
      <c r="M62" s="535" t="s">
        <v>220</v>
      </c>
      <c r="N62" s="549"/>
      <c r="O62" s="534"/>
      <c r="P62" s="494"/>
      <c r="Q62" s="494"/>
      <c r="R62" s="494"/>
      <c r="S62" s="535" t="s">
        <v>220</v>
      </c>
      <c r="T62" s="536"/>
      <c r="U62" s="494"/>
      <c r="V62" s="494"/>
      <c r="W62" s="494"/>
      <c r="X62" s="494"/>
      <c r="Y62" s="535" t="s">
        <v>220</v>
      </c>
      <c r="Z62" s="549"/>
      <c r="AA62" s="534"/>
      <c r="AB62" s="494"/>
      <c r="AC62" s="494"/>
      <c r="AD62" s="494"/>
      <c r="AE62" s="535" t="s">
        <v>220</v>
      </c>
      <c r="AF62" s="536"/>
      <c r="AG62" s="552"/>
      <c r="AH62" s="552"/>
      <c r="AI62" s="552"/>
      <c r="AJ62" s="552"/>
      <c r="AK62" s="535" t="s">
        <v>220</v>
      </c>
      <c r="AL62" s="549"/>
      <c r="AM62" s="529"/>
      <c r="AN62" s="530"/>
      <c r="AO62" s="530"/>
      <c r="AP62" s="530"/>
      <c r="AQ62" s="535" t="s">
        <v>220</v>
      </c>
      <c r="AR62" s="549"/>
      <c r="AS62" s="529"/>
      <c r="AT62" s="530"/>
      <c r="AU62" s="530"/>
      <c r="AV62" s="530"/>
      <c r="AW62" s="535" t="s">
        <v>220</v>
      </c>
      <c r="AX62" s="549"/>
      <c r="AY62" s="529"/>
      <c r="AZ62" s="530"/>
      <c r="BA62" s="530"/>
      <c r="BB62" s="530"/>
      <c r="BC62" s="535" t="s">
        <v>220</v>
      </c>
      <c r="BD62" s="549"/>
      <c r="BE62" s="540">
        <f>SUM(I62,O62,U62,AA62,AM62,AS62,AY62)</f>
        <v>0</v>
      </c>
      <c r="BF62" s="541"/>
      <c r="BG62" s="541"/>
      <c r="BH62" s="541"/>
      <c r="BI62" s="541"/>
      <c r="BJ62" s="541"/>
      <c r="BK62" s="609" t="s">
        <v>220</v>
      </c>
      <c r="BL62" s="610"/>
      <c r="BM62" s="256"/>
    </row>
    <row r="63" spans="1:104" ht="20.149999999999999" customHeight="1" x14ac:dyDescent="0.2">
      <c r="A63" s="689"/>
      <c r="B63" s="690"/>
      <c r="C63" s="307"/>
      <c r="D63" s="617" t="s">
        <v>171</v>
      </c>
      <c r="E63" s="535"/>
      <c r="F63" s="535"/>
      <c r="G63" s="535"/>
      <c r="H63" s="535"/>
      <c r="I63" s="553"/>
      <c r="J63" s="494"/>
      <c r="K63" s="494"/>
      <c r="L63" s="494"/>
      <c r="M63" s="535" t="s">
        <v>220</v>
      </c>
      <c r="N63" s="549"/>
      <c r="O63" s="534"/>
      <c r="P63" s="494"/>
      <c r="Q63" s="494"/>
      <c r="R63" s="494"/>
      <c r="S63" s="535" t="s">
        <v>220</v>
      </c>
      <c r="T63" s="536"/>
      <c r="U63" s="494"/>
      <c r="V63" s="494"/>
      <c r="W63" s="494"/>
      <c r="X63" s="494"/>
      <c r="Y63" s="535" t="s">
        <v>220</v>
      </c>
      <c r="Z63" s="549"/>
      <c r="AA63" s="534"/>
      <c r="AB63" s="494"/>
      <c r="AC63" s="494"/>
      <c r="AD63" s="494"/>
      <c r="AE63" s="535" t="s">
        <v>220</v>
      </c>
      <c r="AF63" s="536"/>
      <c r="AG63" s="552"/>
      <c r="AH63" s="552"/>
      <c r="AI63" s="552"/>
      <c r="AJ63" s="552"/>
      <c r="AK63" s="535" t="s">
        <v>220</v>
      </c>
      <c r="AL63" s="549"/>
      <c r="AM63" s="534"/>
      <c r="AN63" s="494"/>
      <c r="AO63" s="494"/>
      <c r="AP63" s="494"/>
      <c r="AQ63" s="535" t="s">
        <v>220</v>
      </c>
      <c r="AR63" s="535"/>
      <c r="AS63" s="529"/>
      <c r="AT63" s="530"/>
      <c r="AU63" s="530"/>
      <c r="AV63" s="530"/>
      <c r="AW63" s="535" t="s">
        <v>220</v>
      </c>
      <c r="AX63" s="535"/>
      <c r="AY63" s="529"/>
      <c r="AZ63" s="530"/>
      <c r="BA63" s="530"/>
      <c r="BB63" s="530"/>
      <c r="BC63" s="535" t="s">
        <v>220</v>
      </c>
      <c r="BD63" s="535"/>
      <c r="BE63" s="540">
        <f>SUM(I63,O63,U63,AA63,AM63,AS63,AY63)</f>
        <v>0</v>
      </c>
      <c r="BF63" s="541"/>
      <c r="BG63" s="541"/>
      <c r="BH63" s="541"/>
      <c r="BI63" s="541"/>
      <c r="BJ63" s="541"/>
      <c r="BK63" s="609" t="s">
        <v>220</v>
      </c>
      <c r="BL63" s="610"/>
      <c r="BM63" s="256"/>
    </row>
    <row r="64" spans="1:104" ht="20.149999999999999" customHeight="1" x14ac:dyDescent="0.2">
      <c r="A64" s="689"/>
      <c r="B64" s="690"/>
      <c r="C64" s="307"/>
      <c r="D64" s="617" t="s">
        <v>27</v>
      </c>
      <c r="E64" s="535"/>
      <c r="F64" s="535"/>
      <c r="G64" s="535"/>
      <c r="H64" s="535"/>
      <c r="I64" s="553"/>
      <c r="J64" s="494"/>
      <c r="K64" s="494"/>
      <c r="L64" s="494"/>
      <c r="M64" s="535" t="s">
        <v>220</v>
      </c>
      <c r="N64" s="549"/>
      <c r="O64" s="534"/>
      <c r="P64" s="494"/>
      <c r="Q64" s="494"/>
      <c r="R64" s="494"/>
      <c r="S64" s="535" t="s">
        <v>220</v>
      </c>
      <c r="T64" s="536"/>
      <c r="U64" s="494"/>
      <c r="V64" s="494"/>
      <c r="W64" s="494"/>
      <c r="X64" s="494"/>
      <c r="Y64" s="535" t="s">
        <v>220</v>
      </c>
      <c r="Z64" s="549"/>
      <c r="AA64" s="534"/>
      <c r="AB64" s="494"/>
      <c r="AC64" s="494"/>
      <c r="AD64" s="494"/>
      <c r="AE64" s="535" t="s">
        <v>220</v>
      </c>
      <c r="AF64" s="536"/>
      <c r="AG64" s="552"/>
      <c r="AH64" s="552"/>
      <c r="AI64" s="552"/>
      <c r="AJ64" s="552"/>
      <c r="AK64" s="535" t="s">
        <v>220</v>
      </c>
      <c r="AL64" s="549"/>
      <c r="AM64" s="534"/>
      <c r="AN64" s="494"/>
      <c r="AO64" s="494"/>
      <c r="AP64" s="494"/>
      <c r="AQ64" s="535" t="s">
        <v>220</v>
      </c>
      <c r="AR64" s="535"/>
      <c r="AS64" s="529"/>
      <c r="AT64" s="530"/>
      <c r="AU64" s="530"/>
      <c r="AV64" s="530"/>
      <c r="AW64" s="535" t="s">
        <v>220</v>
      </c>
      <c r="AX64" s="535"/>
      <c r="AY64" s="529"/>
      <c r="AZ64" s="530"/>
      <c r="BA64" s="530"/>
      <c r="BB64" s="530"/>
      <c r="BC64" s="535" t="s">
        <v>220</v>
      </c>
      <c r="BD64" s="535"/>
      <c r="BE64" s="540">
        <f>SUM(I64,O64,U64,AA64,AM64,AS64,AY64)</f>
        <v>0</v>
      </c>
      <c r="BF64" s="541"/>
      <c r="BG64" s="541"/>
      <c r="BH64" s="541"/>
      <c r="BI64" s="541"/>
      <c r="BJ64" s="541"/>
      <c r="BK64" s="609" t="s">
        <v>220</v>
      </c>
      <c r="BL64" s="610"/>
      <c r="BM64" s="256"/>
    </row>
    <row r="65" spans="1:66" ht="20.149999999999999" customHeight="1" x14ac:dyDescent="0.2">
      <c r="A65" s="689"/>
      <c r="B65" s="690"/>
      <c r="C65" s="307"/>
      <c r="D65" s="617" t="s">
        <v>28</v>
      </c>
      <c r="E65" s="535"/>
      <c r="F65" s="535"/>
      <c r="G65" s="535"/>
      <c r="H65" s="535"/>
      <c r="I65" s="553"/>
      <c r="J65" s="494"/>
      <c r="K65" s="494"/>
      <c r="L65" s="494"/>
      <c r="M65" s="535" t="s">
        <v>221</v>
      </c>
      <c r="N65" s="549"/>
      <c r="O65" s="534"/>
      <c r="P65" s="494"/>
      <c r="Q65" s="494"/>
      <c r="R65" s="494"/>
      <c r="S65" s="535" t="s">
        <v>221</v>
      </c>
      <c r="T65" s="536"/>
      <c r="U65" s="494"/>
      <c r="V65" s="494"/>
      <c r="W65" s="494"/>
      <c r="X65" s="494"/>
      <c r="Y65" s="535" t="s">
        <v>221</v>
      </c>
      <c r="Z65" s="549"/>
      <c r="AA65" s="534"/>
      <c r="AB65" s="494"/>
      <c r="AC65" s="494"/>
      <c r="AD65" s="494"/>
      <c r="AE65" s="535" t="s">
        <v>221</v>
      </c>
      <c r="AF65" s="536"/>
      <c r="AG65" s="552"/>
      <c r="AH65" s="552"/>
      <c r="AI65" s="552"/>
      <c r="AJ65" s="552"/>
      <c r="AK65" s="535" t="s">
        <v>221</v>
      </c>
      <c r="AL65" s="549"/>
      <c r="AM65" s="534"/>
      <c r="AN65" s="494"/>
      <c r="AO65" s="494"/>
      <c r="AP65" s="494"/>
      <c r="AQ65" s="535" t="s">
        <v>221</v>
      </c>
      <c r="AR65" s="535"/>
      <c r="AS65" s="529"/>
      <c r="AT65" s="530"/>
      <c r="AU65" s="530"/>
      <c r="AV65" s="530"/>
      <c r="AW65" s="535" t="s">
        <v>221</v>
      </c>
      <c r="AX65" s="535"/>
      <c r="AY65" s="529"/>
      <c r="AZ65" s="530"/>
      <c r="BA65" s="530"/>
      <c r="BB65" s="530"/>
      <c r="BC65" s="535" t="s">
        <v>221</v>
      </c>
      <c r="BD65" s="535"/>
      <c r="BE65" s="540">
        <f>SUM(I65,O65,U65,AA65,AM65,AS65,AY65)</f>
        <v>0</v>
      </c>
      <c r="BF65" s="541"/>
      <c r="BG65" s="541"/>
      <c r="BH65" s="541"/>
      <c r="BI65" s="541"/>
      <c r="BJ65" s="541"/>
      <c r="BK65" s="609" t="s">
        <v>221</v>
      </c>
      <c r="BL65" s="610"/>
      <c r="BM65" s="256"/>
    </row>
    <row r="66" spans="1:66" ht="20.149999999999999" customHeight="1" thickBot="1" x14ac:dyDescent="0.25">
      <c r="A66" s="689"/>
      <c r="B66" s="690"/>
      <c r="C66" s="307"/>
      <c r="D66" s="618" t="s">
        <v>29</v>
      </c>
      <c r="E66" s="533"/>
      <c r="F66" s="533"/>
      <c r="G66" s="533"/>
      <c r="H66" s="533"/>
      <c r="I66" s="555"/>
      <c r="J66" s="532"/>
      <c r="K66" s="532"/>
      <c r="L66" s="532"/>
      <c r="M66" s="533" t="s">
        <v>208</v>
      </c>
      <c r="N66" s="544"/>
      <c r="O66" s="531"/>
      <c r="P66" s="532"/>
      <c r="Q66" s="532"/>
      <c r="R66" s="532"/>
      <c r="S66" s="533" t="s">
        <v>208</v>
      </c>
      <c r="T66" s="537"/>
      <c r="U66" s="548"/>
      <c r="V66" s="548"/>
      <c r="W66" s="548"/>
      <c r="X66" s="548"/>
      <c r="Y66" s="533" t="s">
        <v>208</v>
      </c>
      <c r="Z66" s="544"/>
      <c r="AA66" s="554"/>
      <c r="AB66" s="548"/>
      <c r="AC66" s="548"/>
      <c r="AD66" s="548"/>
      <c r="AE66" s="533" t="s">
        <v>208</v>
      </c>
      <c r="AF66" s="537"/>
      <c r="AG66" s="548"/>
      <c r="AH66" s="548"/>
      <c r="AI66" s="548"/>
      <c r="AJ66" s="548"/>
      <c r="AK66" s="533" t="s">
        <v>208</v>
      </c>
      <c r="AL66" s="544"/>
      <c r="AM66" s="531"/>
      <c r="AN66" s="532"/>
      <c r="AO66" s="532"/>
      <c r="AP66" s="532"/>
      <c r="AQ66" s="533" t="s">
        <v>208</v>
      </c>
      <c r="AR66" s="533"/>
      <c r="AS66" s="531"/>
      <c r="AT66" s="532"/>
      <c r="AU66" s="532"/>
      <c r="AV66" s="532"/>
      <c r="AW66" s="533" t="s">
        <v>208</v>
      </c>
      <c r="AX66" s="533"/>
      <c r="AY66" s="531"/>
      <c r="AZ66" s="532"/>
      <c r="BA66" s="532"/>
      <c r="BB66" s="532"/>
      <c r="BC66" s="533" t="s">
        <v>208</v>
      </c>
      <c r="BD66" s="533"/>
      <c r="BE66" s="542">
        <f>SUM(U66,AA66,AG66)</f>
        <v>0</v>
      </c>
      <c r="BF66" s="543"/>
      <c r="BG66" s="543"/>
      <c r="BH66" s="543"/>
      <c r="BI66" s="543"/>
      <c r="BJ66" s="543"/>
      <c r="BK66" s="538" t="s">
        <v>208</v>
      </c>
      <c r="BL66" s="539"/>
      <c r="BM66" s="256"/>
    </row>
    <row r="67" spans="1:66" ht="7.5" customHeight="1" thickBot="1" x14ac:dyDescent="0.25">
      <c r="A67" s="691"/>
      <c r="B67" s="692"/>
      <c r="C67" s="308"/>
      <c r="D67" s="309"/>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c r="AW67" s="20"/>
      <c r="AX67" s="20"/>
      <c r="AY67" s="20"/>
      <c r="AZ67" s="20"/>
      <c r="BA67" s="20"/>
      <c r="BB67" s="20"/>
      <c r="BC67" s="20"/>
      <c r="BD67" s="20"/>
      <c r="BE67" s="20"/>
      <c r="BF67" s="20"/>
      <c r="BG67" s="20"/>
      <c r="BH67" s="20"/>
      <c r="BI67" s="297"/>
      <c r="BJ67" s="297"/>
      <c r="BK67" s="297"/>
      <c r="BL67" s="297"/>
      <c r="BM67" s="298"/>
    </row>
    <row r="68" spans="1:66" x14ac:dyDescent="0.2">
      <c r="A68" s="687" t="s">
        <v>32</v>
      </c>
      <c r="B68" s="687"/>
      <c r="C68" s="687"/>
      <c r="D68" s="687"/>
      <c r="E68" s="687"/>
      <c r="F68" s="687"/>
      <c r="G68" s="687"/>
      <c r="H68" s="687"/>
      <c r="I68" s="687"/>
      <c r="J68" s="687"/>
      <c r="K68" s="687"/>
      <c r="L68" s="687"/>
      <c r="M68" s="687"/>
      <c r="N68" s="687"/>
      <c r="O68" s="687"/>
      <c r="P68" s="687"/>
      <c r="Q68" s="687"/>
      <c r="R68" s="687"/>
      <c r="S68" s="687"/>
      <c r="T68" s="687"/>
      <c r="U68" s="687"/>
      <c r="V68" s="687"/>
      <c r="W68" s="687"/>
      <c r="X68" s="687"/>
      <c r="Y68" s="687"/>
      <c r="Z68" s="687"/>
      <c r="AA68" s="687"/>
      <c r="AB68" s="687"/>
      <c r="AC68" s="687"/>
      <c r="AD68" s="687"/>
      <c r="AE68" s="687"/>
      <c r="AF68" s="687"/>
      <c r="AG68" s="687"/>
      <c r="AH68" s="687"/>
      <c r="AI68" s="687"/>
      <c r="AJ68" s="687"/>
      <c r="AK68" s="687"/>
      <c r="AL68" s="687"/>
      <c r="AM68" s="687"/>
      <c r="AN68" s="687"/>
      <c r="AO68" s="687"/>
      <c r="AP68" s="687"/>
      <c r="AQ68" s="687"/>
      <c r="AR68" s="687"/>
      <c r="AS68" s="687"/>
      <c r="AT68" s="687"/>
      <c r="AU68" s="687"/>
      <c r="AV68" s="687"/>
      <c r="AW68" s="687"/>
      <c r="AX68" s="687"/>
      <c r="AY68" s="687"/>
      <c r="AZ68" s="687"/>
      <c r="BA68" s="687"/>
      <c r="BB68" s="687"/>
      <c r="BC68" s="687"/>
      <c r="BD68" s="687"/>
      <c r="BE68" s="687"/>
      <c r="BF68" s="687"/>
      <c r="BG68" s="687"/>
      <c r="BH68" s="310"/>
      <c r="BI68" s="255"/>
      <c r="BJ68" s="255"/>
      <c r="BK68" s="255"/>
      <c r="BL68" s="255"/>
      <c r="BM68" s="255"/>
    </row>
    <row r="69" spans="1:66" x14ac:dyDescent="0.2">
      <c r="A69" s="687" t="s">
        <v>33</v>
      </c>
      <c r="B69" s="687"/>
      <c r="C69" s="687"/>
      <c r="D69" s="687"/>
      <c r="E69" s="687"/>
      <c r="F69" s="687"/>
      <c r="G69" s="687"/>
      <c r="H69" s="687"/>
      <c r="I69" s="687"/>
      <c r="J69" s="687"/>
      <c r="K69" s="687"/>
      <c r="L69" s="687"/>
      <c r="M69" s="687"/>
      <c r="N69" s="687"/>
      <c r="O69" s="687"/>
      <c r="P69" s="687"/>
      <c r="Q69" s="687"/>
      <c r="R69" s="687"/>
      <c r="S69" s="687"/>
      <c r="T69" s="687"/>
      <c r="U69" s="687"/>
      <c r="V69" s="687"/>
      <c r="W69" s="687"/>
      <c r="X69" s="687"/>
      <c r="Y69" s="687"/>
      <c r="Z69" s="687"/>
      <c r="AA69" s="687"/>
      <c r="AB69" s="687"/>
      <c r="AC69" s="687"/>
      <c r="AD69" s="687"/>
      <c r="AE69" s="687"/>
      <c r="AF69" s="687"/>
      <c r="AG69" s="687"/>
      <c r="AH69" s="687"/>
      <c r="AI69" s="687"/>
      <c r="AJ69" s="687"/>
      <c r="AK69" s="687"/>
      <c r="AL69" s="687"/>
      <c r="AM69" s="687"/>
      <c r="AN69" s="687"/>
      <c r="AO69" s="687"/>
      <c r="AP69" s="687"/>
      <c r="AQ69" s="687"/>
      <c r="AR69" s="687"/>
      <c r="AS69" s="687"/>
      <c r="AT69" s="687"/>
      <c r="AU69" s="687"/>
      <c r="AV69" s="687"/>
      <c r="AW69" s="687"/>
      <c r="AX69" s="687"/>
      <c r="AY69" s="687"/>
      <c r="AZ69" s="687"/>
      <c r="BA69" s="687"/>
      <c r="BB69" s="687"/>
      <c r="BC69" s="687"/>
      <c r="BD69" s="687"/>
      <c r="BE69" s="687"/>
      <c r="BF69" s="687"/>
      <c r="BG69" s="687"/>
      <c r="BH69" s="687"/>
      <c r="BI69" s="687"/>
      <c r="BJ69" s="687"/>
      <c r="BK69" s="687"/>
      <c r="BL69" s="687"/>
      <c r="BM69" s="255"/>
    </row>
    <row r="70" spans="1:66" x14ac:dyDescent="0.2">
      <c r="A70" s="32"/>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3"/>
      <c r="BJ70" s="33"/>
      <c r="BK70" s="33"/>
      <c r="BL70" s="33"/>
      <c r="BM70" s="33"/>
      <c r="BN70" s="33"/>
    </row>
    <row r="71" spans="1:66" x14ac:dyDescent="0.2">
      <c r="C71" s="33"/>
      <c r="D71" s="33"/>
      <c r="E71" s="33"/>
      <c r="F71" s="33"/>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3"/>
      <c r="BG71" s="33"/>
      <c r="BH71" s="33"/>
      <c r="BI71" s="33"/>
      <c r="BJ71" s="33"/>
      <c r="BK71" s="33"/>
      <c r="BL71" s="33"/>
      <c r="BM71" s="33"/>
      <c r="BN71" s="33"/>
    </row>
  </sheetData>
  <sheetProtection selectLockedCells="1"/>
  <mergeCells count="286">
    <mergeCell ref="AW36:AX36"/>
    <mergeCell ref="AP36:AV36"/>
    <mergeCell ref="AM36:AO36"/>
    <mergeCell ref="AK36:AL36"/>
    <mergeCell ref="AD36:AJ36"/>
    <mergeCell ref="F36:L36"/>
    <mergeCell ref="M36:N36"/>
    <mergeCell ref="O36:Q36"/>
    <mergeCell ref="BN2:CS4"/>
    <mergeCell ref="BK36:BL36"/>
    <mergeCell ref="AY26:AZ26"/>
    <mergeCell ref="BP23:BR23"/>
    <mergeCell ref="BC7:BL9"/>
    <mergeCell ref="H6:R6"/>
    <mergeCell ref="O10:Q10"/>
    <mergeCell ref="R10:V10"/>
    <mergeCell ref="W10:Y10"/>
    <mergeCell ref="AA10:AH10"/>
    <mergeCell ref="AI10:AJ10"/>
    <mergeCell ref="AK10:AL10"/>
    <mergeCell ref="AM10:AT10"/>
    <mergeCell ref="AU10:AV10"/>
    <mergeCell ref="BN12:CU18"/>
    <mergeCell ref="H7:O7"/>
    <mergeCell ref="BN40:CR58"/>
    <mergeCell ref="AI50:AM51"/>
    <mergeCell ref="C44:F45"/>
    <mergeCell ref="C50:F51"/>
    <mergeCell ref="C56:F57"/>
    <mergeCell ref="AY56:AZ57"/>
    <mergeCell ref="AS44:AX45"/>
    <mergeCell ref="AP44:AP45"/>
    <mergeCell ref="AQ44:AR45"/>
    <mergeCell ref="AP50:AP51"/>
    <mergeCell ref="AQ50:AR51"/>
    <mergeCell ref="AS50:AX51"/>
    <mergeCell ref="AP56:AP57"/>
    <mergeCell ref="AQ56:AR57"/>
    <mergeCell ref="AS56:AX57"/>
    <mergeCell ref="H52:N55"/>
    <mergeCell ref="G56:G57"/>
    <mergeCell ref="H56:L57"/>
    <mergeCell ref="M56:N57"/>
    <mergeCell ref="O56:P57"/>
    <mergeCell ref="Q56:U57"/>
    <mergeCell ref="V56:W57"/>
    <mergeCell ref="X56:Y57"/>
    <mergeCell ref="BC39:BL43"/>
    <mergeCell ref="A68:BG68"/>
    <mergeCell ref="A69:BL69"/>
    <mergeCell ref="A59:B67"/>
    <mergeCell ref="D62:H62"/>
    <mergeCell ref="D63:H63"/>
    <mergeCell ref="H39:N43"/>
    <mergeCell ref="Q44:U45"/>
    <mergeCell ref="H44:L45"/>
    <mergeCell ref="M44:N45"/>
    <mergeCell ref="O44:P45"/>
    <mergeCell ref="Z44:AD45"/>
    <mergeCell ref="AI44:AM45"/>
    <mergeCell ref="P39:X43"/>
    <mergeCell ref="G50:G51"/>
    <mergeCell ref="H50:L51"/>
    <mergeCell ref="AN50:AO51"/>
    <mergeCell ref="H46:N49"/>
    <mergeCell ref="AI46:AO49"/>
    <mergeCell ref="Z46:AF49"/>
    <mergeCell ref="P46:X49"/>
    <mergeCell ref="G44:G45"/>
    <mergeCell ref="V44:W45"/>
    <mergeCell ref="X44:Y45"/>
    <mergeCell ref="Z56:AD57"/>
    <mergeCell ref="A39:B58"/>
    <mergeCell ref="BC36:BJ36"/>
    <mergeCell ref="A30:B38"/>
    <mergeCell ref="BK50:BL51"/>
    <mergeCell ref="A5:B28"/>
    <mergeCell ref="BC50:BJ51"/>
    <mergeCell ref="BC56:BJ57"/>
    <mergeCell ref="BK56:BL57"/>
    <mergeCell ref="AY50:AZ51"/>
    <mergeCell ref="AE56:AF57"/>
    <mergeCell ref="AG56:AH57"/>
    <mergeCell ref="AI56:AM57"/>
    <mergeCell ref="AN56:AO57"/>
    <mergeCell ref="AI39:AO43"/>
    <mergeCell ref="AI52:AO55"/>
    <mergeCell ref="Z39:AF43"/>
    <mergeCell ref="Z52:AF55"/>
    <mergeCell ref="P52:X55"/>
    <mergeCell ref="AY44:AZ45"/>
    <mergeCell ref="BK22:BL22"/>
    <mergeCell ref="O17:Q17"/>
    <mergeCell ref="R17:V17"/>
    <mergeCell ref="W17:Y17"/>
    <mergeCell ref="BC35:BL35"/>
    <mergeCell ref="P7:Q7"/>
    <mergeCell ref="R7:T7"/>
    <mergeCell ref="W7:X7"/>
    <mergeCell ref="BC17:BJ17"/>
    <mergeCell ref="BK17:BL17"/>
    <mergeCell ref="BC19:BL21"/>
    <mergeCell ref="G20:T21"/>
    <mergeCell ref="AQ20:AS20"/>
    <mergeCell ref="H22:O22"/>
    <mergeCell ref="P22:Q22"/>
    <mergeCell ref="AU17:AV17"/>
    <mergeCell ref="T22:U22"/>
    <mergeCell ref="X22:AB22"/>
    <mergeCell ref="BC22:BJ22"/>
    <mergeCell ref="A2:F4"/>
    <mergeCell ref="AX2:BK2"/>
    <mergeCell ref="I3:P3"/>
    <mergeCell ref="Q3:R3"/>
    <mergeCell ref="S3:U3"/>
    <mergeCell ref="V3:AC3"/>
    <mergeCell ref="AD3:AE3"/>
    <mergeCell ref="AF3:AH3"/>
    <mergeCell ref="AI3:AP3"/>
    <mergeCell ref="AQ3:AR3"/>
    <mergeCell ref="AY3:BK3"/>
    <mergeCell ref="C5:F18"/>
    <mergeCell ref="Y7:AC7"/>
    <mergeCell ref="BC10:BJ10"/>
    <mergeCell ref="D64:H64"/>
    <mergeCell ref="D65:H65"/>
    <mergeCell ref="D66:H66"/>
    <mergeCell ref="BK10:BL10"/>
    <mergeCell ref="H13:R13"/>
    <mergeCell ref="AA17:AH17"/>
    <mergeCell ref="AI17:AJ17"/>
    <mergeCell ref="AK17:AL17"/>
    <mergeCell ref="AM17:AT17"/>
    <mergeCell ref="R14:T14"/>
    <mergeCell ref="W14:X14"/>
    <mergeCell ref="Y14:AC14"/>
    <mergeCell ref="BC14:BL16"/>
    <mergeCell ref="H14:O14"/>
    <mergeCell ref="P14:Q14"/>
    <mergeCell ref="E24:G24"/>
    <mergeCell ref="H26:AP26"/>
    <mergeCell ref="AT26:AV26"/>
    <mergeCell ref="BC26:BJ26"/>
    <mergeCell ref="BK26:BL26"/>
    <mergeCell ref="C19:F23"/>
    <mergeCell ref="BC46:BL49"/>
    <mergeCell ref="BC52:BL55"/>
    <mergeCell ref="BC44:BJ45"/>
    <mergeCell ref="BK44:BL45"/>
    <mergeCell ref="BE60:BL61"/>
    <mergeCell ref="AW63:AX63"/>
    <mergeCell ref="AW64:AX64"/>
    <mergeCell ref="AW65:AX65"/>
    <mergeCell ref="AW62:AX62"/>
    <mergeCell ref="BC62:BD62"/>
    <mergeCell ref="BC63:BD63"/>
    <mergeCell ref="BC64:BD64"/>
    <mergeCell ref="BC65:BD65"/>
    <mergeCell ref="BK62:BL62"/>
    <mergeCell ref="BE62:BJ62"/>
    <mergeCell ref="BK63:BL63"/>
    <mergeCell ref="BK64:BL64"/>
    <mergeCell ref="BK65:BL65"/>
    <mergeCell ref="AY60:BD61"/>
    <mergeCell ref="AY65:BB65"/>
    <mergeCell ref="AP32:AV32"/>
    <mergeCell ref="AC30:AM31"/>
    <mergeCell ref="AO30:AY31"/>
    <mergeCell ref="C36:E37"/>
    <mergeCell ref="AY36:AZ37"/>
    <mergeCell ref="O32:Q32"/>
    <mergeCell ref="E30:O31"/>
    <mergeCell ref="Q30:AA31"/>
    <mergeCell ref="AA32:AC32"/>
    <mergeCell ref="AW32:AX32"/>
    <mergeCell ref="F32:L32"/>
    <mergeCell ref="M32:N32"/>
    <mergeCell ref="R32:X32"/>
    <mergeCell ref="Y32:Z32"/>
    <mergeCell ref="AD32:AJ32"/>
    <mergeCell ref="AK32:AL32"/>
    <mergeCell ref="AM32:AO32"/>
    <mergeCell ref="AO34:AY35"/>
    <mergeCell ref="AC34:AM35"/>
    <mergeCell ref="E34:O35"/>
    <mergeCell ref="W36:X36"/>
    <mergeCell ref="R36:V36"/>
    <mergeCell ref="Y36:AC36"/>
    <mergeCell ref="Q34:Y35"/>
    <mergeCell ref="D60:H61"/>
    <mergeCell ref="AG60:AL61"/>
    <mergeCell ref="AM60:AR61"/>
    <mergeCell ref="AS60:AX61"/>
    <mergeCell ref="AN44:AO45"/>
    <mergeCell ref="AE44:AF45"/>
    <mergeCell ref="AG44:AH45"/>
    <mergeCell ref="M50:N51"/>
    <mergeCell ref="O50:P51"/>
    <mergeCell ref="Q50:U51"/>
    <mergeCell ref="V50:W51"/>
    <mergeCell ref="X50:Y51"/>
    <mergeCell ref="Z50:AD51"/>
    <mergeCell ref="AE50:AF51"/>
    <mergeCell ref="AG50:AH51"/>
    <mergeCell ref="I60:T60"/>
    <mergeCell ref="U60:AF60"/>
    <mergeCell ref="U61:Z61"/>
    <mergeCell ref="AA61:AF61"/>
    <mergeCell ref="AE62:AF62"/>
    <mergeCell ref="AE63:AF63"/>
    <mergeCell ref="AE64:AF64"/>
    <mergeCell ref="AE65:AF65"/>
    <mergeCell ref="AE66:AF66"/>
    <mergeCell ref="I62:L62"/>
    <mergeCell ref="M62:N62"/>
    <mergeCell ref="I63:L63"/>
    <mergeCell ref="M63:N63"/>
    <mergeCell ref="M64:N64"/>
    <mergeCell ref="M65:N65"/>
    <mergeCell ref="AA63:AD63"/>
    <mergeCell ref="AA64:AD64"/>
    <mergeCell ref="U64:X64"/>
    <mergeCell ref="U65:X65"/>
    <mergeCell ref="AA65:AD65"/>
    <mergeCell ref="AA66:AD66"/>
    <mergeCell ref="I66:L66"/>
    <mergeCell ref="I65:L65"/>
    <mergeCell ref="I64:L64"/>
    <mergeCell ref="U62:X62"/>
    <mergeCell ref="Y62:Z62"/>
    <mergeCell ref="Y63:Z63"/>
    <mergeCell ref="U63:X63"/>
    <mergeCell ref="AG62:AJ62"/>
    <mergeCell ref="AK62:AL62"/>
    <mergeCell ref="AK63:AL63"/>
    <mergeCell ref="AK64:AL64"/>
    <mergeCell ref="AK65:AL65"/>
    <mergeCell ref="AK66:AL66"/>
    <mergeCell ref="AG63:AJ63"/>
    <mergeCell ref="AG64:AJ64"/>
    <mergeCell ref="AG65:AJ65"/>
    <mergeCell ref="AG66:AJ66"/>
    <mergeCell ref="BK66:BL66"/>
    <mergeCell ref="BE63:BJ63"/>
    <mergeCell ref="BE64:BJ64"/>
    <mergeCell ref="BE65:BJ65"/>
    <mergeCell ref="BE66:BJ66"/>
    <mergeCell ref="M66:N66"/>
    <mergeCell ref="I61:N61"/>
    <mergeCell ref="U66:X66"/>
    <mergeCell ref="Y64:Z64"/>
    <mergeCell ref="Y65:Z65"/>
    <mergeCell ref="Y66:Z66"/>
    <mergeCell ref="AA62:AD62"/>
    <mergeCell ref="AM62:AP62"/>
    <mergeCell ref="AQ62:AR62"/>
    <mergeCell ref="AM63:AP63"/>
    <mergeCell ref="AQ63:AR63"/>
    <mergeCell ref="AM64:AP64"/>
    <mergeCell ref="AQ64:AR64"/>
    <mergeCell ref="AM65:AP65"/>
    <mergeCell ref="AQ65:AR65"/>
    <mergeCell ref="AM66:AP66"/>
    <mergeCell ref="AQ66:AR66"/>
    <mergeCell ref="BC66:BD66"/>
    <mergeCell ref="O61:T61"/>
    <mergeCell ref="O62:R62"/>
    <mergeCell ref="O63:R63"/>
    <mergeCell ref="O64:R64"/>
    <mergeCell ref="O65:R65"/>
    <mergeCell ref="O66:R66"/>
    <mergeCell ref="S63:T63"/>
    <mergeCell ref="S64:T64"/>
    <mergeCell ref="S65:T65"/>
    <mergeCell ref="S66:T66"/>
    <mergeCell ref="S62:T62"/>
    <mergeCell ref="AS62:AV62"/>
    <mergeCell ref="AS63:AV63"/>
    <mergeCell ref="AS64:AV64"/>
    <mergeCell ref="AS65:AV65"/>
    <mergeCell ref="AS66:AV66"/>
    <mergeCell ref="AW66:AX66"/>
    <mergeCell ref="AY62:BB62"/>
    <mergeCell ref="AY63:BB63"/>
    <mergeCell ref="AY64:BB64"/>
    <mergeCell ref="AY66:BB66"/>
  </mergeCells>
  <phoneticPr fontId="19"/>
  <pageMargins left="0.70866141732283472" right="0.70866141732283472" top="0.74803149606299213" bottom="0.74803149606299213" header="0.31496062992125984" footer="0.31496062992125984"/>
  <pageSetup paperSize="9" scale="99" orientation="portrait" blackAndWhite="1" r:id="rId1"/>
  <ignoredErrors>
    <ignoredError sqref="I3"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Y68"/>
  <sheetViews>
    <sheetView view="pageBreakPreview" zoomScale="80" zoomScaleNormal="70" zoomScaleSheetLayoutView="80" workbookViewId="0">
      <selection activeCell="Y15" sqref="Y15"/>
    </sheetView>
  </sheetViews>
  <sheetFormatPr defaultColWidth="9" defaultRowHeight="13" x14ac:dyDescent="0.2"/>
  <cols>
    <col min="1" max="3" width="4" style="6" customWidth="1"/>
    <col min="4" max="4" width="4" style="139" customWidth="1"/>
    <col min="5" max="8" width="4" style="5" customWidth="1"/>
    <col min="9" max="9" width="4" style="139" customWidth="1"/>
    <col min="10" max="13" width="4" style="5" customWidth="1"/>
    <col min="14" max="14" width="4" style="139" customWidth="1"/>
    <col min="15" max="16" width="4" style="5" customWidth="1"/>
    <col min="17" max="17" width="3.26953125" style="5" customWidth="1"/>
    <col min="18" max="18" width="5.26953125" style="5" customWidth="1"/>
    <col min="19" max="19" width="2.26953125" style="139" customWidth="1"/>
    <col min="20" max="20" width="4" style="5" customWidth="1"/>
    <col min="21" max="21" width="2.7265625" style="5" customWidth="1"/>
    <col min="22" max="22" width="7.453125" style="5" customWidth="1"/>
    <col min="23" max="23" width="4" style="5" customWidth="1"/>
    <col min="24" max="49" width="9" style="5"/>
    <col min="50" max="50" width="215.90625" style="5" customWidth="1"/>
    <col min="51" max="53" width="9" style="5"/>
    <col min="54" max="61" width="9" style="6"/>
    <col min="62" max="16384" width="9" style="5"/>
  </cols>
  <sheetData>
    <row r="1" spans="1:61" s="93" customFormat="1" ht="25" customHeight="1" x14ac:dyDescent="0.2">
      <c r="A1" s="54" t="s">
        <v>166</v>
      </c>
      <c r="B1" s="91"/>
      <c r="C1" s="91"/>
      <c r="D1" s="92"/>
      <c r="I1" s="92"/>
      <c r="N1" s="92"/>
      <c r="S1" s="92"/>
      <c r="BB1" s="91"/>
      <c r="BC1" s="91"/>
      <c r="BD1" s="91"/>
      <c r="BE1" s="91"/>
      <c r="BF1" s="91"/>
      <c r="BG1" s="91"/>
      <c r="BH1" s="91"/>
      <c r="BI1" s="91"/>
    </row>
    <row r="2" spans="1:61" ht="25" customHeight="1" x14ac:dyDescent="0.2">
      <c r="AG2" s="6"/>
      <c r="AH2" s="6"/>
      <c r="AI2" s="6"/>
      <c r="AJ2" s="6"/>
      <c r="AK2" s="6"/>
      <c r="AL2" s="6"/>
      <c r="AM2" s="6"/>
      <c r="AN2" s="6"/>
      <c r="AO2" s="6"/>
      <c r="AP2" s="6"/>
      <c r="AQ2" s="6"/>
      <c r="AR2" s="6"/>
      <c r="AS2" s="6"/>
    </row>
    <row r="3" spans="1:61" s="90" customFormat="1" ht="25" customHeight="1" x14ac:dyDescent="0.2">
      <c r="A3" s="728" t="s">
        <v>125</v>
      </c>
      <c r="B3" s="728"/>
      <c r="C3" s="728"/>
      <c r="D3" s="728"/>
      <c r="E3" s="728"/>
      <c r="F3" s="728"/>
      <c r="G3" s="728"/>
      <c r="H3" s="728"/>
      <c r="I3" s="728"/>
      <c r="J3" s="728"/>
      <c r="K3" s="728"/>
      <c r="L3" s="149"/>
      <c r="M3" s="94"/>
      <c r="N3" s="95"/>
      <c r="O3" s="94"/>
      <c r="P3" s="94"/>
      <c r="Q3" s="94"/>
      <c r="R3" s="94"/>
      <c r="S3" s="95"/>
      <c r="T3" s="94"/>
      <c r="AG3" s="89"/>
      <c r="AH3" s="89"/>
      <c r="AI3" s="89"/>
      <c r="AJ3" s="89"/>
      <c r="AK3" s="89"/>
      <c r="AL3" s="89"/>
      <c r="AM3" s="89"/>
      <c r="AN3" s="89"/>
      <c r="AO3" s="89"/>
      <c r="AP3" s="89"/>
      <c r="AQ3" s="89"/>
      <c r="AR3" s="89"/>
      <c r="AS3" s="89"/>
      <c r="BB3" s="89"/>
      <c r="BC3" s="89"/>
      <c r="BD3" s="89"/>
      <c r="BE3" s="89"/>
      <c r="BF3" s="89"/>
      <c r="BG3" s="89"/>
      <c r="BH3" s="89"/>
      <c r="BI3" s="89"/>
    </row>
    <row r="4" spans="1:61" ht="15" customHeight="1" x14ac:dyDescent="0.2">
      <c r="A4" s="23"/>
      <c r="B4" s="23"/>
      <c r="C4" s="38"/>
      <c r="D4" s="150"/>
      <c r="E4" s="7"/>
      <c r="F4" s="7"/>
      <c r="G4" s="7"/>
      <c r="H4" s="7"/>
      <c r="I4" s="150"/>
      <c r="J4" s="7"/>
      <c r="K4" s="7"/>
      <c r="L4" s="7"/>
      <c r="M4" s="7"/>
      <c r="N4" s="150"/>
      <c r="O4" s="7"/>
      <c r="P4" s="7"/>
      <c r="Q4" s="7"/>
      <c r="R4" s="7"/>
      <c r="S4" s="150"/>
      <c r="T4" s="7"/>
      <c r="AG4" s="6"/>
      <c r="AH4" s="6"/>
      <c r="AI4" s="6"/>
      <c r="AJ4" s="6"/>
      <c r="AK4" s="6"/>
      <c r="AL4" s="6"/>
      <c r="AM4" s="6"/>
      <c r="AN4" s="6"/>
      <c r="AO4" s="6"/>
      <c r="AP4" s="6"/>
      <c r="AQ4" s="6"/>
      <c r="AR4" s="6"/>
      <c r="AS4" s="6"/>
    </row>
    <row r="5" spans="1:61" ht="25" customHeight="1" x14ac:dyDescent="0.2">
      <c r="A5" s="724" t="s">
        <v>117</v>
      </c>
      <c r="B5" s="724"/>
      <c r="C5" s="724"/>
      <c r="D5" s="729"/>
      <c r="E5" s="7"/>
      <c r="F5" s="729" t="s">
        <v>119</v>
      </c>
      <c r="G5" s="729"/>
      <c r="H5" s="729"/>
      <c r="I5" s="729"/>
      <c r="J5" s="7"/>
      <c r="K5" s="724" t="s">
        <v>121</v>
      </c>
      <c r="L5" s="724"/>
      <c r="M5" s="724"/>
      <c r="N5" s="729"/>
      <c r="O5" s="7"/>
      <c r="P5" s="722" t="s">
        <v>124</v>
      </c>
      <c r="Q5" s="722"/>
      <c r="R5" s="722"/>
      <c r="S5" s="730"/>
      <c r="T5" s="35"/>
      <c r="AG5" s="6"/>
      <c r="AH5" s="6"/>
      <c r="AI5" s="6"/>
      <c r="AJ5" s="6"/>
      <c r="AK5" s="6"/>
      <c r="AL5" s="6"/>
      <c r="AM5" s="6"/>
      <c r="AN5" s="6"/>
      <c r="AO5" s="6"/>
      <c r="AP5" s="6"/>
      <c r="AQ5" s="6"/>
      <c r="AR5" s="6"/>
      <c r="AS5" s="6"/>
    </row>
    <row r="6" spans="1:61" ht="5.5" customHeight="1" x14ac:dyDescent="0.2">
      <c r="A6" s="38"/>
      <c r="B6" s="38"/>
      <c r="C6" s="38"/>
      <c r="D6" s="144"/>
      <c r="E6" s="38"/>
      <c r="F6" s="38"/>
      <c r="G6" s="38"/>
      <c r="H6" s="38"/>
      <c r="I6" s="144"/>
      <c r="J6" s="38"/>
      <c r="K6" s="38"/>
      <c r="L6" s="38"/>
      <c r="M6" s="38"/>
      <c r="N6" s="144"/>
      <c r="O6" s="38"/>
      <c r="P6" s="38"/>
      <c r="Q6" s="38"/>
      <c r="R6" s="38"/>
      <c r="S6" s="144"/>
      <c r="T6" s="38"/>
      <c r="AG6" s="6"/>
      <c r="AH6" s="6"/>
      <c r="AI6" s="6"/>
      <c r="AJ6" s="6"/>
      <c r="AK6" s="6"/>
      <c r="AL6" s="6"/>
      <c r="AM6" s="6"/>
      <c r="AN6" s="6"/>
      <c r="AO6" s="6"/>
      <c r="AP6" s="6"/>
      <c r="AQ6" s="6"/>
      <c r="AR6" s="6"/>
      <c r="AS6" s="6"/>
    </row>
    <row r="7" spans="1:61" ht="25" customHeight="1" x14ac:dyDescent="0.2">
      <c r="A7" s="534"/>
      <c r="B7" s="494"/>
      <c r="C7" s="494"/>
      <c r="D7" s="142" t="s">
        <v>118</v>
      </c>
      <c r="E7" s="51" t="s">
        <v>107</v>
      </c>
      <c r="F7" s="534"/>
      <c r="G7" s="494"/>
      <c r="H7" s="494"/>
      <c r="I7" s="142" t="s">
        <v>118</v>
      </c>
      <c r="J7" s="51" t="s">
        <v>120</v>
      </c>
      <c r="K7" s="534"/>
      <c r="L7" s="494"/>
      <c r="M7" s="494"/>
      <c r="N7" s="733"/>
      <c r="O7" s="144" t="s">
        <v>122</v>
      </c>
      <c r="P7" s="731">
        <f>ROUNDDOWN(F7*K7,2)</f>
        <v>0</v>
      </c>
      <c r="Q7" s="732"/>
      <c r="R7" s="732"/>
      <c r="S7" s="142" t="s">
        <v>123</v>
      </c>
      <c r="T7" s="72"/>
      <c r="AG7" s="6"/>
      <c r="AH7" s="6"/>
      <c r="AI7" s="6"/>
      <c r="AJ7" s="6"/>
      <c r="AK7" s="6"/>
      <c r="AL7" s="6"/>
      <c r="AM7" s="6"/>
      <c r="AN7" s="6"/>
      <c r="AO7" s="6"/>
      <c r="AP7" s="6"/>
      <c r="AQ7" s="6"/>
      <c r="AR7" s="6"/>
      <c r="AS7" s="6"/>
    </row>
    <row r="8" spans="1:61" ht="25" customHeight="1" x14ac:dyDescent="0.2">
      <c r="AG8" s="6"/>
      <c r="AH8" s="6"/>
      <c r="AI8" s="6"/>
      <c r="AJ8" s="6"/>
      <c r="AK8" s="6"/>
      <c r="AL8" s="6"/>
      <c r="AM8" s="6"/>
      <c r="AN8" s="6"/>
      <c r="AO8" s="6"/>
      <c r="AP8" s="6"/>
      <c r="AQ8" s="6"/>
      <c r="AR8" s="6"/>
      <c r="AS8" s="6"/>
    </row>
    <row r="9" spans="1:61" s="90" customFormat="1" ht="25" customHeight="1" x14ac:dyDescent="0.2">
      <c r="A9" s="728" t="s">
        <v>248</v>
      </c>
      <c r="B9" s="728"/>
      <c r="C9" s="728"/>
      <c r="D9" s="728"/>
      <c r="E9" s="728"/>
      <c r="F9" s="728"/>
      <c r="G9" s="728"/>
      <c r="H9" s="728"/>
      <c r="I9" s="728"/>
      <c r="J9" s="728"/>
      <c r="K9" s="728"/>
      <c r="L9" s="149"/>
      <c r="M9" s="94"/>
      <c r="N9" s="95"/>
      <c r="O9" s="94"/>
      <c r="P9" s="88"/>
      <c r="Q9" s="88"/>
      <c r="R9" s="88"/>
      <c r="S9" s="88"/>
      <c r="T9" s="88"/>
      <c r="U9" s="88"/>
      <c r="V9" s="88"/>
      <c r="BB9" s="89"/>
      <c r="BC9" s="89"/>
      <c r="BD9" s="89"/>
      <c r="BE9" s="89"/>
      <c r="BF9" s="89"/>
      <c r="BG9" s="89"/>
      <c r="BH9" s="89"/>
      <c r="BI9" s="89"/>
    </row>
    <row r="10" spans="1:61" ht="15" customHeight="1" x14ac:dyDescent="0.2">
      <c r="A10" s="722" t="s">
        <v>229</v>
      </c>
      <c r="B10" s="722"/>
      <c r="C10" s="722"/>
      <c r="D10" s="722"/>
      <c r="E10" s="140"/>
      <c r="F10" s="7"/>
      <c r="G10" s="7"/>
      <c r="H10" s="7"/>
      <c r="I10" s="150"/>
      <c r="J10" s="140"/>
      <c r="K10" s="722" t="s">
        <v>233</v>
      </c>
      <c r="L10" s="722"/>
      <c r="M10" s="722"/>
      <c r="N10" s="722"/>
      <c r="O10" s="140"/>
      <c r="P10" s="724" t="s">
        <v>228</v>
      </c>
      <c r="Q10" s="724"/>
      <c r="R10" s="724"/>
      <c r="S10" s="724"/>
      <c r="T10" s="724"/>
      <c r="U10" s="724"/>
      <c r="V10" s="724"/>
      <c r="W10" s="737"/>
      <c r="X10" s="737"/>
      <c r="Y10" s="737"/>
      <c r="Z10" s="737"/>
      <c r="AA10" s="737"/>
      <c r="AB10" s="737"/>
      <c r="AC10" s="737"/>
      <c r="AD10" s="737"/>
    </row>
    <row r="11" spans="1:61" ht="10" customHeight="1" x14ac:dyDescent="0.2">
      <c r="A11" s="722"/>
      <c r="B11" s="722"/>
      <c r="C11" s="722"/>
      <c r="D11" s="722"/>
      <c r="E11" s="140"/>
      <c r="F11" s="9"/>
      <c r="G11" s="9"/>
      <c r="H11" s="9"/>
      <c r="I11" s="9"/>
      <c r="J11" s="140"/>
      <c r="K11" s="722"/>
      <c r="L11" s="722"/>
      <c r="M11" s="722"/>
      <c r="N11" s="722"/>
      <c r="O11" s="140"/>
      <c r="P11" s="724"/>
      <c r="Q11" s="724"/>
      <c r="R11" s="724"/>
      <c r="S11" s="724"/>
      <c r="T11" s="724"/>
      <c r="U11" s="724"/>
      <c r="V11" s="724"/>
      <c r="W11" s="737"/>
      <c r="X11" s="737"/>
      <c r="Y11" s="737"/>
      <c r="Z11" s="737"/>
      <c r="AA11" s="737"/>
      <c r="AB11" s="737"/>
      <c r="AC11" s="737"/>
      <c r="AD11" s="737"/>
    </row>
    <row r="12" spans="1:61" s="6" customFormat="1" ht="25" customHeight="1" x14ac:dyDescent="0.2">
      <c r="A12" s="723"/>
      <c r="B12" s="723"/>
      <c r="C12" s="723"/>
      <c r="D12" s="723"/>
      <c r="E12" s="140"/>
      <c r="F12" s="38"/>
      <c r="G12" s="38"/>
      <c r="H12" s="38"/>
      <c r="I12" s="144"/>
      <c r="J12" s="140"/>
      <c r="K12" s="723"/>
      <c r="L12" s="723"/>
      <c r="M12" s="723"/>
      <c r="N12" s="723"/>
      <c r="O12" s="140"/>
      <c r="P12" s="725"/>
      <c r="Q12" s="725"/>
      <c r="R12" s="725"/>
      <c r="S12" s="725"/>
      <c r="T12" s="725"/>
      <c r="U12" s="725"/>
      <c r="V12" s="725"/>
      <c r="W12" s="737"/>
      <c r="X12" s="737"/>
      <c r="Y12" s="737"/>
      <c r="Z12" s="737"/>
      <c r="AA12" s="737"/>
      <c r="AB12" s="737"/>
      <c r="AC12" s="737"/>
      <c r="AD12" s="737"/>
    </row>
    <row r="13" spans="1:61" s="6" customFormat="1" ht="25.5" customHeight="1" x14ac:dyDescent="0.2">
      <c r="A13" s="717">
        <f>樹木形状換算表!J36</f>
        <v>0</v>
      </c>
      <c r="B13" s="718"/>
      <c r="C13" s="718"/>
      <c r="D13" s="719"/>
      <c r="E13" s="53" t="s">
        <v>106</v>
      </c>
      <c r="F13" s="53"/>
      <c r="G13" s="53"/>
      <c r="H13" s="53"/>
      <c r="I13" s="51"/>
      <c r="J13" s="51" t="s">
        <v>107</v>
      </c>
      <c r="K13" s="717">
        <f>'緑化概要書 '!BC44*3+'緑化概要書 '!BC50+'緑化概要書 '!BC56*0.4</f>
        <v>0</v>
      </c>
      <c r="L13" s="718"/>
      <c r="M13" s="718"/>
      <c r="N13" s="719"/>
      <c r="O13" s="144"/>
      <c r="P13" s="479" t="s">
        <v>225</v>
      </c>
      <c r="Q13" s="480"/>
      <c r="R13" s="141">
        <f>'緑化概要書 '!BC44</f>
        <v>0</v>
      </c>
      <c r="S13" s="141" t="s">
        <v>224</v>
      </c>
      <c r="T13" s="480" t="s">
        <v>236</v>
      </c>
      <c r="U13" s="480"/>
      <c r="V13" s="142">
        <f>R13*3</f>
        <v>0</v>
      </c>
      <c r="W13" s="737"/>
      <c r="X13" s="737"/>
      <c r="Y13" s="737"/>
      <c r="Z13" s="737"/>
      <c r="AA13" s="737"/>
      <c r="AB13" s="737"/>
      <c r="AC13" s="737"/>
      <c r="AD13" s="737"/>
    </row>
    <row r="14" spans="1:61" s="6" customFormat="1" ht="20.149999999999999" customHeight="1" x14ac:dyDescent="0.2">
      <c r="A14" s="38"/>
      <c r="B14" s="38"/>
      <c r="C14" s="38"/>
      <c r="D14" s="144"/>
      <c r="E14" s="38"/>
      <c r="F14" s="38"/>
      <c r="G14" s="38"/>
      <c r="H14" s="38"/>
      <c r="I14" s="144"/>
      <c r="J14" s="38"/>
      <c r="K14" s="61"/>
      <c r="L14" s="38"/>
      <c r="M14" s="38"/>
      <c r="N14" s="144"/>
      <c r="O14" s="39"/>
      <c r="P14" s="726" t="s">
        <v>226</v>
      </c>
      <c r="Q14" s="727"/>
      <c r="R14" s="147">
        <f>'緑化概要書 '!BC50</f>
        <v>0</v>
      </c>
      <c r="S14" s="141" t="s">
        <v>224</v>
      </c>
      <c r="T14" s="480" t="s">
        <v>237</v>
      </c>
      <c r="U14" s="480"/>
      <c r="V14" s="148">
        <f>R14</f>
        <v>0</v>
      </c>
      <c r="W14" s="737"/>
      <c r="X14" s="737"/>
      <c r="Y14" s="737"/>
      <c r="Z14" s="737"/>
      <c r="AA14" s="737"/>
      <c r="AB14" s="737"/>
      <c r="AC14" s="737"/>
      <c r="AD14" s="737"/>
    </row>
    <row r="15" spans="1:61" s="6" customFormat="1" ht="25" customHeight="1" x14ac:dyDescent="0.2">
      <c r="A15" s="720" t="s">
        <v>230</v>
      </c>
      <c r="B15" s="720"/>
      <c r="C15" s="720"/>
      <c r="D15" s="720"/>
      <c r="E15" s="38"/>
      <c r="F15" s="720" t="s">
        <v>231</v>
      </c>
      <c r="G15" s="720"/>
      <c r="H15" s="720"/>
      <c r="I15" s="720"/>
      <c r="J15" s="38"/>
      <c r="K15" s="720" t="s">
        <v>232</v>
      </c>
      <c r="L15" s="720"/>
      <c r="M15" s="720"/>
      <c r="N15" s="720"/>
      <c r="O15" s="50"/>
      <c r="P15" s="479" t="s">
        <v>227</v>
      </c>
      <c r="Q15" s="480"/>
      <c r="R15" s="147">
        <f>'緑化概要書 '!BC56</f>
        <v>0</v>
      </c>
      <c r="S15" s="141" t="s">
        <v>224</v>
      </c>
      <c r="T15" s="480" t="s">
        <v>238</v>
      </c>
      <c r="U15" s="480"/>
      <c r="V15" s="161">
        <f>R15*0.4</f>
        <v>0</v>
      </c>
      <c r="W15" s="24"/>
      <c r="X15" s="24"/>
    </row>
    <row r="16" spans="1:61" s="6" customFormat="1" ht="24.65" customHeight="1" x14ac:dyDescent="0.2">
      <c r="A16" s="723"/>
      <c r="B16" s="723"/>
      <c r="C16" s="723"/>
      <c r="D16" s="723"/>
      <c r="E16" s="38"/>
      <c r="F16" s="723"/>
      <c r="G16" s="723"/>
      <c r="H16" s="723"/>
      <c r="I16" s="723"/>
      <c r="J16" s="38"/>
      <c r="K16" s="723"/>
      <c r="L16" s="723"/>
      <c r="M16" s="723"/>
      <c r="N16" s="723"/>
      <c r="O16" s="50"/>
      <c r="P16" s="479" t="s">
        <v>244</v>
      </c>
      <c r="Q16" s="480"/>
      <c r="R16" s="176"/>
      <c r="S16" s="176"/>
      <c r="T16" s="176"/>
      <c r="U16" s="176"/>
      <c r="V16" s="142">
        <f>SUM(V13:V15)</f>
        <v>0</v>
      </c>
      <c r="W16" s="24"/>
      <c r="X16" s="24"/>
    </row>
    <row r="17" spans="1:77" s="6" customFormat="1" ht="25" customHeight="1" x14ac:dyDescent="0.2">
      <c r="A17" s="714">
        <f>樹木形状換算表!J33</f>
        <v>0</v>
      </c>
      <c r="B17" s="715"/>
      <c r="C17" s="715"/>
      <c r="D17" s="716"/>
      <c r="E17" s="51" t="s">
        <v>55</v>
      </c>
      <c r="F17" s="714">
        <f>樹木形状換算表!J16</f>
        <v>0</v>
      </c>
      <c r="G17" s="715"/>
      <c r="H17" s="715"/>
      <c r="I17" s="716"/>
      <c r="J17" s="51" t="s">
        <v>57</v>
      </c>
      <c r="K17" s="714">
        <f>'緑化概要書 '!BC44*3</f>
        <v>0</v>
      </c>
      <c r="L17" s="715"/>
      <c r="M17" s="715"/>
      <c r="N17" s="716"/>
      <c r="O17" s="144"/>
      <c r="P17" s="24"/>
      <c r="Q17" s="24"/>
      <c r="R17" s="24"/>
      <c r="S17" s="144"/>
      <c r="T17" s="72"/>
      <c r="U17" s="72"/>
      <c r="V17" s="38"/>
      <c r="W17" s="38"/>
      <c r="X17" s="38"/>
    </row>
    <row r="18" spans="1:77" s="6" customFormat="1" ht="20.149999999999999" customHeight="1" x14ac:dyDescent="0.2">
      <c r="A18" s="38"/>
      <c r="B18" s="38"/>
      <c r="C18" s="38"/>
      <c r="D18" s="144"/>
      <c r="E18" s="38"/>
      <c r="F18" s="38"/>
      <c r="G18" s="38"/>
      <c r="H18" s="38"/>
      <c r="I18" s="144"/>
      <c r="J18" s="38"/>
      <c r="K18" s="38"/>
      <c r="L18" s="38"/>
      <c r="M18" s="38"/>
      <c r="N18" s="144"/>
      <c r="O18" s="38"/>
      <c r="P18" s="38"/>
      <c r="Q18" s="38"/>
      <c r="R18" s="38"/>
      <c r="S18" s="144"/>
      <c r="T18" s="38"/>
      <c r="U18" s="38"/>
      <c r="V18" s="35"/>
      <c r="W18" s="35"/>
      <c r="X18" s="38"/>
    </row>
    <row r="19" spans="1:77" s="6" customFormat="1" ht="40" customHeight="1" x14ac:dyDescent="0.2">
      <c r="A19" s="720" t="s">
        <v>245</v>
      </c>
      <c r="B19" s="720"/>
      <c r="C19" s="720"/>
      <c r="D19" s="721"/>
      <c r="E19" s="38"/>
      <c r="F19" s="720" t="s">
        <v>239</v>
      </c>
      <c r="G19" s="720"/>
      <c r="H19" s="720"/>
      <c r="I19" s="721"/>
      <c r="J19" s="38"/>
      <c r="K19" s="720" t="s">
        <v>234</v>
      </c>
      <c r="L19" s="720"/>
      <c r="M19" s="720"/>
      <c r="N19" s="720"/>
      <c r="O19" s="38"/>
      <c r="P19" s="735" t="s">
        <v>235</v>
      </c>
      <c r="Q19" s="735"/>
      <c r="R19" s="735"/>
      <c r="S19" s="735"/>
      <c r="T19" s="23"/>
      <c r="U19" s="52"/>
      <c r="V19" s="24"/>
      <c r="W19" s="24"/>
      <c r="X19" s="24"/>
    </row>
    <row r="20" spans="1:77" s="6" customFormat="1" ht="5.15" customHeight="1" x14ac:dyDescent="0.2">
      <c r="A20" s="38"/>
      <c r="B20" s="38"/>
      <c r="C20" s="38"/>
      <c r="D20" s="144"/>
      <c r="E20" s="38"/>
      <c r="F20" s="38"/>
      <c r="G20" s="38"/>
      <c r="H20" s="38"/>
      <c r="I20" s="144"/>
      <c r="J20" s="38"/>
      <c r="K20" s="723"/>
      <c r="L20" s="723"/>
      <c r="M20" s="723"/>
      <c r="N20" s="723"/>
      <c r="O20" s="38"/>
      <c r="P20" s="736"/>
      <c r="Q20" s="736"/>
      <c r="R20" s="736"/>
      <c r="S20" s="736"/>
      <c r="T20" s="38"/>
      <c r="U20" s="38"/>
    </row>
    <row r="21" spans="1:77" s="6" customFormat="1" ht="25" customHeight="1" x14ac:dyDescent="0.2">
      <c r="A21" s="717">
        <f>樹木形状換算表!J36</f>
        <v>0</v>
      </c>
      <c r="B21" s="718"/>
      <c r="C21" s="718"/>
      <c r="D21" s="719"/>
      <c r="E21" s="51" t="s">
        <v>56</v>
      </c>
      <c r="F21" s="717">
        <f>樹木形状換算表!J8</f>
        <v>0</v>
      </c>
      <c r="G21" s="718"/>
      <c r="H21" s="718"/>
      <c r="I21" s="719"/>
      <c r="J21" s="51" t="s">
        <v>57</v>
      </c>
      <c r="K21" s="717">
        <f>'緑化概要書 '!BC44*3+'緑化概要書 '!BC50+'緑化概要書 '!BC56*0.4</f>
        <v>0</v>
      </c>
      <c r="L21" s="718"/>
      <c r="M21" s="718"/>
      <c r="N21" s="719"/>
      <c r="O21" s="51" t="s">
        <v>56</v>
      </c>
      <c r="P21" s="717">
        <f>'緑化概要書 '!BC56*0.4</f>
        <v>0</v>
      </c>
      <c r="Q21" s="718"/>
      <c r="R21" s="718"/>
      <c r="S21" s="719"/>
      <c r="T21" s="38"/>
      <c r="U21" s="38"/>
    </row>
    <row r="22" spans="1:77" s="6" customFormat="1" ht="5.15" customHeight="1" x14ac:dyDescent="0.2">
      <c r="A22" s="38"/>
      <c r="B22" s="38"/>
      <c r="C22" s="38"/>
      <c r="D22" s="144"/>
      <c r="E22" s="38"/>
      <c r="F22" s="38"/>
      <c r="G22" s="38"/>
      <c r="H22" s="38"/>
      <c r="I22" s="144"/>
      <c r="J22" s="38"/>
      <c r="K22" s="38"/>
      <c r="L22" s="38"/>
      <c r="M22" s="38"/>
      <c r="N22" s="144"/>
      <c r="O22" s="38"/>
      <c r="P22" s="38"/>
      <c r="Q22" s="38"/>
      <c r="R22" s="38"/>
      <c r="S22" s="144"/>
      <c r="T22" s="38"/>
      <c r="U22" s="38"/>
    </row>
    <row r="23" spans="1:77" s="6" customFormat="1" ht="25" customHeight="1" x14ac:dyDescent="0.2">
      <c r="A23" s="38"/>
      <c r="B23" s="38"/>
      <c r="C23" s="38"/>
      <c r="D23" s="144"/>
      <c r="E23" s="38"/>
      <c r="F23" s="38"/>
      <c r="G23" s="38"/>
      <c r="H23" s="38"/>
      <c r="I23" s="144"/>
      <c r="J23" s="38"/>
      <c r="K23" s="38"/>
      <c r="L23" s="38"/>
      <c r="M23" s="38"/>
      <c r="N23" s="144"/>
      <c r="O23" s="38"/>
      <c r="P23" s="38"/>
      <c r="Q23" s="38"/>
      <c r="R23" s="38"/>
      <c r="S23" s="144"/>
      <c r="T23" s="38"/>
      <c r="U23" s="38"/>
    </row>
    <row r="24" spans="1:77" s="89" customFormat="1" ht="28" customHeight="1" x14ac:dyDescent="0.2">
      <c r="A24" s="149" t="s">
        <v>126</v>
      </c>
      <c r="B24" s="149"/>
      <c r="C24" s="149"/>
      <c r="D24" s="96"/>
      <c r="E24" s="149"/>
      <c r="F24" s="149"/>
      <c r="G24" s="149"/>
      <c r="H24" s="149"/>
      <c r="I24" s="96"/>
      <c r="J24" s="149"/>
      <c r="K24" s="149"/>
      <c r="L24" s="149"/>
      <c r="M24" s="97"/>
      <c r="N24" s="98"/>
      <c r="O24" s="97"/>
      <c r="P24" s="97"/>
      <c r="Q24" s="97"/>
      <c r="R24" s="97"/>
      <c r="S24" s="99"/>
    </row>
    <row r="25" spans="1:77" s="6" customFormat="1" ht="15" customHeight="1" x14ac:dyDescent="0.2">
      <c r="A25" s="82"/>
      <c r="B25" s="82"/>
      <c r="C25" s="82"/>
      <c r="D25" s="83"/>
      <c r="E25" s="82"/>
      <c r="F25" s="82"/>
      <c r="G25" s="82"/>
      <c r="H25" s="82"/>
      <c r="I25" s="83"/>
      <c r="J25" s="82"/>
      <c r="K25" s="82"/>
      <c r="L25" s="82"/>
      <c r="M25" s="18"/>
      <c r="N25" s="145"/>
      <c r="O25" s="18"/>
      <c r="P25" s="18"/>
      <c r="Q25" s="18"/>
      <c r="R25" s="18"/>
      <c r="S25" s="157"/>
      <c r="BC25" s="61"/>
    </row>
    <row r="26" spans="1:77" s="6" customFormat="1" ht="25" customHeight="1" x14ac:dyDescent="0.2">
      <c r="A26" s="45" t="s">
        <v>246</v>
      </c>
      <c r="B26" s="45"/>
      <c r="C26" s="45"/>
      <c r="D26" s="145"/>
      <c r="E26" s="18"/>
      <c r="F26" s="18"/>
      <c r="G26" s="18"/>
      <c r="H26" s="18"/>
      <c r="I26" s="145"/>
      <c r="J26" s="18"/>
      <c r="K26" s="18"/>
      <c r="L26" s="18"/>
      <c r="M26" s="18"/>
      <c r="N26" s="145"/>
      <c r="O26" s="18"/>
      <c r="P26" s="18"/>
      <c r="Q26" s="18"/>
      <c r="R26" s="18"/>
      <c r="S26" s="157"/>
    </row>
    <row r="27" spans="1:77" s="6" customFormat="1" ht="35.15" customHeight="1" x14ac:dyDescent="0.2">
      <c r="A27" s="585" t="s">
        <v>65</v>
      </c>
      <c r="B27" s="585"/>
      <c r="C27" s="585"/>
      <c r="D27" s="585"/>
      <c r="E27" s="18"/>
      <c r="F27" s="18"/>
      <c r="G27" s="18"/>
      <c r="H27" s="734" t="s">
        <v>110</v>
      </c>
      <c r="I27" s="734"/>
      <c r="J27" s="734"/>
      <c r="K27" s="734"/>
      <c r="L27" s="23"/>
      <c r="M27" s="720" t="s">
        <v>111</v>
      </c>
      <c r="N27" s="720"/>
      <c r="O27" s="720"/>
      <c r="P27" s="720"/>
      <c r="Q27" s="23"/>
      <c r="R27" s="720" t="s">
        <v>159</v>
      </c>
      <c r="S27" s="720"/>
      <c r="T27" s="720"/>
      <c r="U27" s="720"/>
      <c r="V27" s="45"/>
      <c r="W27" s="43"/>
      <c r="X27" s="46"/>
      <c r="Y27" s="45"/>
      <c r="Z27" s="45"/>
    </row>
    <row r="28" spans="1:77" s="6" customFormat="1" ht="5.15" customHeight="1" x14ac:dyDescent="0.2">
      <c r="A28" s="18"/>
      <c r="B28" s="18"/>
      <c r="C28" s="18"/>
      <c r="D28" s="145"/>
      <c r="E28" s="18"/>
      <c r="F28" s="18"/>
      <c r="G28" s="18"/>
      <c r="H28" s="18"/>
      <c r="I28" s="145"/>
      <c r="J28" s="18"/>
      <c r="K28" s="38"/>
      <c r="L28" s="38"/>
      <c r="M28" s="38"/>
      <c r="N28" s="144"/>
      <c r="O28" s="38"/>
      <c r="P28" s="38"/>
      <c r="Q28" s="38"/>
      <c r="R28" s="38"/>
      <c r="S28" s="144"/>
      <c r="T28" s="38"/>
      <c r="W28" s="18"/>
      <c r="X28" s="18"/>
      <c r="Y28" s="18"/>
      <c r="Z28" s="18"/>
      <c r="AA28" s="18"/>
      <c r="AB28" s="18"/>
      <c r="AC28" s="18"/>
    </row>
    <row r="29" spans="1:77" ht="25" customHeight="1" x14ac:dyDescent="0.2">
      <c r="A29" s="625">
        <f>'緑化概要書 '!BC10+'緑化概要書 '!BC17</f>
        <v>0</v>
      </c>
      <c r="B29" s="626"/>
      <c r="C29" s="626"/>
      <c r="D29" s="84" t="s">
        <v>60</v>
      </c>
      <c r="E29" s="34" t="s">
        <v>78</v>
      </c>
      <c r="F29" s="145">
        <v>0.3</v>
      </c>
      <c r="G29" s="49" t="s">
        <v>116</v>
      </c>
      <c r="H29" s="731">
        <f>A29*F29</f>
        <v>0</v>
      </c>
      <c r="I29" s="732"/>
      <c r="J29" s="732"/>
      <c r="K29" s="8" t="s">
        <v>54</v>
      </c>
      <c r="L29" s="51" t="s">
        <v>57</v>
      </c>
      <c r="M29" s="743"/>
      <c r="N29" s="744"/>
      <c r="O29" s="744"/>
      <c r="P29" s="142" t="s">
        <v>54</v>
      </c>
      <c r="Q29" s="51" t="s">
        <v>55</v>
      </c>
      <c r="R29" s="743"/>
      <c r="S29" s="744"/>
      <c r="T29" s="744"/>
      <c r="U29" s="8" t="s">
        <v>54</v>
      </c>
      <c r="V29" s="38"/>
      <c r="W29" s="6"/>
      <c r="X29" s="6"/>
      <c r="Y29" s="41"/>
      <c r="Z29" s="46"/>
      <c r="AA29" s="45"/>
      <c r="AB29" s="45"/>
      <c r="AC29" s="43"/>
      <c r="AD29" s="46"/>
      <c r="AE29" s="45"/>
      <c r="AF29" s="45"/>
      <c r="AG29" s="6"/>
      <c r="AH29" s="6"/>
      <c r="AI29" s="6"/>
      <c r="AJ29" s="6"/>
      <c r="AK29" s="6"/>
      <c r="AL29" s="6"/>
      <c r="AM29" s="6"/>
      <c r="AN29" s="6"/>
      <c r="AO29" s="6"/>
      <c r="AP29" s="6"/>
      <c r="AQ29" s="6"/>
      <c r="AR29" s="6"/>
      <c r="AS29" s="6"/>
      <c r="AT29" s="6"/>
      <c r="AU29" s="6"/>
      <c r="AV29" s="6"/>
      <c r="AW29" s="6"/>
      <c r="AX29" s="6"/>
      <c r="AY29" s="6"/>
      <c r="AZ29" s="6"/>
      <c r="BA29" s="6"/>
      <c r="BJ29" s="6"/>
      <c r="BK29" s="6"/>
      <c r="BL29" s="6"/>
      <c r="BM29" s="6"/>
      <c r="BN29" s="6"/>
      <c r="BO29" s="6"/>
      <c r="BP29" s="6"/>
      <c r="BQ29" s="6"/>
      <c r="BR29" s="6"/>
      <c r="BS29" s="6"/>
      <c r="BT29" s="6"/>
      <c r="BU29" s="6"/>
      <c r="BV29" s="6"/>
      <c r="BW29" s="6"/>
      <c r="BX29" s="6"/>
      <c r="BY29" s="6"/>
    </row>
    <row r="30" spans="1:77" ht="15" customHeight="1" x14ac:dyDescent="0.2">
      <c r="A30" s="18"/>
      <c r="B30" s="18"/>
      <c r="C30" s="18"/>
      <c r="D30" s="66"/>
      <c r="E30" s="66"/>
      <c r="F30" s="66"/>
      <c r="G30" s="66"/>
      <c r="H30" s="66"/>
      <c r="I30" s="66"/>
      <c r="J30" s="66"/>
      <c r="K30" s="18"/>
      <c r="L30" s="18"/>
      <c r="M30" s="18"/>
      <c r="N30" s="145"/>
      <c r="O30" s="18"/>
      <c r="P30" s="18"/>
      <c r="Q30" s="18"/>
      <c r="R30" s="18"/>
      <c r="S30" s="157"/>
      <c r="T30" s="6"/>
      <c r="U30" s="6"/>
      <c r="V30" s="6"/>
      <c r="W30" s="6"/>
      <c r="X30" s="44"/>
      <c r="Y30" s="44"/>
      <c r="Z30" s="44"/>
      <c r="AA30" s="18"/>
      <c r="AB30" s="18"/>
      <c r="AC30" s="18"/>
      <c r="AD30" s="18"/>
      <c r="AE30" s="6"/>
      <c r="AF30" s="6"/>
      <c r="AG30" s="6"/>
      <c r="AH30" s="6"/>
      <c r="AI30" s="6"/>
      <c r="AJ30" s="6"/>
      <c r="AK30" s="6"/>
      <c r="AL30" s="6"/>
      <c r="AM30" s="6"/>
      <c r="AN30" s="6"/>
      <c r="AO30" s="6"/>
      <c r="AP30" s="6"/>
      <c r="AQ30" s="6"/>
      <c r="AR30" s="6"/>
      <c r="AS30" s="6"/>
      <c r="AT30" s="6"/>
      <c r="AU30" s="6"/>
      <c r="AV30" s="6"/>
      <c r="AW30" s="6"/>
      <c r="AX30" s="6"/>
      <c r="AY30" s="6"/>
      <c r="AZ30" s="6"/>
      <c r="BA30" s="6"/>
      <c r="BJ30" s="6"/>
      <c r="BK30" s="6"/>
      <c r="BL30" s="6"/>
      <c r="BM30" s="6"/>
      <c r="BN30" s="6"/>
      <c r="BO30" s="6"/>
      <c r="BP30" s="6"/>
      <c r="BQ30" s="6"/>
      <c r="BR30" s="6"/>
      <c r="BS30" s="6"/>
      <c r="BT30" s="6"/>
      <c r="BU30" s="6"/>
      <c r="BV30" s="6"/>
      <c r="BW30" s="6"/>
      <c r="BX30" s="6"/>
      <c r="BY30" s="6"/>
    </row>
    <row r="31" spans="1:77" ht="5.15" customHeight="1" x14ac:dyDescent="0.2">
      <c r="A31" s="742" t="s">
        <v>108</v>
      </c>
      <c r="B31" s="742"/>
      <c r="C31" s="742"/>
      <c r="D31" s="742"/>
      <c r="E31" s="742"/>
      <c r="F31" s="742"/>
      <c r="G31" s="742"/>
      <c r="H31" s="742"/>
      <c r="I31" s="742"/>
      <c r="J31" s="742"/>
      <c r="K31" s="742"/>
      <c r="L31" s="742"/>
      <c r="M31" s="742"/>
      <c r="N31" s="742"/>
      <c r="O31" s="742"/>
      <c r="P31" s="742"/>
      <c r="Q31" s="742"/>
      <c r="R31" s="742"/>
      <c r="S31" s="742"/>
      <c r="T31" s="742"/>
      <c r="U31" s="6"/>
      <c r="V31" s="6"/>
      <c r="W31" s="6"/>
      <c r="X31" s="79"/>
      <c r="Y31" s="79"/>
      <c r="Z31" s="80"/>
      <c r="AA31" s="67"/>
      <c r="AB31" s="79"/>
      <c r="AC31" s="79"/>
      <c r="AD31" s="44"/>
      <c r="AE31" s="6"/>
      <c r="AF31" s="6"/>
      <c r="AG31" s="6"/>
      <c r="AH31" s="6"/>
      <c r="AI31" s="6"/>
      <c r="AJ31" s="6"/>
      <c r="AK31" s="6"/>
      <c r="AL31" s="6"/>
      <c r="AM31" s="6"/>
      <c r="AN31" s="6"/>
      <c r="AO31" s="6"/>
      <c r="AP31" s="6"/>
      <c r="AQ31" s="6"/>
      <c r="AR31" s="6"/>
      <c r="AS31" s="6"/>
      <c r="AT31" s="6"/>
      <c r="AU31" s="6"/>
      <c r="AV31" s="6"/>
      <c r="AW31" s="6"/>
      <c r="AX31" s="6"/>
      <c r="AY31" s="6"/>
      <c r="AZ31" s="6"/>
      <c r="BA31" s="6"/>
      <c r="BJ31" s="6"/>
      <c r="BK31" s="6"/>
      <c r="BL31" s="6"/>
      <c r="BM31" s="6"/>
      <c r="BN31" s="6"/>
      <c r="BO31" s="6"/>
      <c r="BP31" s="6"/>
      <c r="BQ31" s="6"/>
      <c r="BR31" s="6"/>
      <c r="BS31" s="6"/>
      <c r="BT31" s="6"/>
      <c r="BU31" s="6"/>
      <c r="BV31" s="6"/>
      <c r="BW31" s="6"/>
      <c r="BX31" s="6"/>
      <c r="BY31" s="6"/>
    </row>
    <row r="32" spans="1:77" ht="31" customHeight="1" x14ac:dyDescent="0.2">
      <c r="A32" s="742"/>
      <c r="B32" s="742"/>
      <c r="C32" s="742"/>
      <c r="D32" s="742"/>
      <c r="E32" s="742"/>
      <c r="F32" s="742"/>
      <c r="G32" s="742"/>
      <c r="H32" s="742"/>
      <c r="I32" s="742"/>
      <c r="J32" s="742"/>
      <c r="K32" s="742"/>
      <c r="L32" s="742"/>
      <c r="M32" s="742"/>
      <c r="N32" s="742"/>
      <c r="O32" s="742"/>
      <c r="P32" s="742"/>
      <c r="Q32" s="742"/>
      <c r="R32" s="742"/>
      <c r="S32" s="742"/>
      <c r="T32" s="742"/>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J32" s="6"/>
      <c r="BK32" s="6"/>
      <c r="BL32" s="6"/>
      <c r="BM32" s="6"/>
      <c r="BN32" s="6"/>
      <c r="BO32" s="6"/>
      <c r="BP32" s="6"/>
      <c r="BQ32" s="6"/>
      <c r="BR32" s="6"/>
      <c r="BS32" s="6"/>
      <c r="BT32" s="6"/>
      <c r="BU32" s="6"/>
      <c r="BV32" s="6"/>
      <c r="BW32" s="6"/>
      <c r="BX32" s="6"/>
      <c r="BY32" s="6"/>
    </row>
    <row r="33" spans="1:77" ht="10" customHeight="1" x14ac:dyDescent="0.2">
      <c r="A33" s="742"/>
      <c r="B33" s="742"/>
      <c r="C33" s="742"/>
      <c r="D33" s="742"/>
      <c r="E33" s="742"/>
      <c r="F33" s="742"/>
      <c r="G33" s="742"/>
      <c r="H33" s="742"/>
      <c r="I33" s="742"/>
      <c r="J33" s="742"/>
      <c r="K33" s="742"/>
      <c r="L33" s="742"/>
      <c r="M33" s="742"/>
      <c r="N33" s="742"/>
      <c r="O33" s="742"/>
      <c r="P33" s="742"/>
      <c r="Q33" s="742"/>
      <c r="R33" s="742"/>
      <c r="S33" s="742"/>
      <c r="T33" s="742"/>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J33" s="6"/>
      <c r="BK33" s="6"/>
      <c r="BL33" s="6"/>
      <c r="BM33" s="6"/>
      <c r="BN33" s="6"/>
      <c r="BO33" s="6"/>
      <c r="BP33" s="6"/>
      <c r="BQ33" s="6"/>
      <c r="BR33" s="6"/>
      <c r="BS33" s="6"/>
      <c r="BT33" s="6"/>
      <c r="BU33" s="6"/>
      <c r="BV33" s="6"/>
      <c r="BW33" s="6"/>
      <c r="BX33" s="6"/>
      <c r="BY33" s="6"/>
    </row>
    <row r="34" spans="1:77" s="6" customFormat="1" ht="27" customHeight="1" x14ac:dyDescent="0.2">
      <c r="A34" s="65" t="s">
        <v>247</v>
      </c>
      <c r="B34" s="65"/>
      <c r="C34" s="65"/>
      <c r="D34" s="85"/>
      <c r="E34" s="65"/>
      <c r="F34" s="65"/>
      <c r="G34" s="65"/>
      <c r="H34" s="65"/>
      <c r="I34" s="145"/>
      <c r="J34" s="18"/>
      <c r="K34" s="18"/>
      <c r="L34" s="18"/>
      <c r="M34" s="18"/>
      <c r="N34" s="145"/>
      <c r="O34" s="18"/>
      <c r="P34" s="18"/>
      <c r="Q34" s="18"/>
      <c r="R34" s="18"/>
      <c r="S34" s="157"/>
      <c r="BC34" s="137"/>
      <c r="BD34" s="137"/>
      <c r="BE34" s="137"/>
      <c r="BF34" s="137"/>
      <c r="BG34" s="137"/>
      <c r="BH34" s="137"/>
      <c r="BI34" s="137"/>
      <c r="BJ34" s="137"/>
      <c r="BK34" s="137"/>
      <c r="BL34" s="137"/>
    </row>
    <row r="35" spans="1:77" ht="35.15" customHeight="1" x14ac:dyDescent="0.2">
      <c r="A35" s="739" t="s">
        <v>59</v>
      </c>
      <c r="B35" s="739"/>
      <c r="C35" s="739"/>
      <c r="D35" s="739"/>
      <c r="E35" s="11"/>
      <c r="F35" s="11"/>
      <c r="G35" s="11"/>
      <c r="H35" s="738" t="s">
        <v>160</v>
      </c>
      <c r="I35" s="738"/>
      <c r="J35" s="738"/>
      <c r="K35" s="738"/>
      <c r="L35" s="88"/>
      <c r="M35" s="738" t="s">
        <v>162</v>
      </c>
      <c r="N35" s="738"/>
      <c r="O35" s="738"/>
      <c r="P35" s="738"/>
      <c r="Q35" s="9"/>
      <c r="R35" s="724" t="s">
        <v>161</v>
      </c>
      <c r="S35" s="729"/>
      <c r="T35" s="729"/>
      <c r="U35" s="729"/>
      <c r="BJ35" s="6"/>
      <c r="BK35" s="6"/>
      <c r="BL35" s="6"/>
      <c r="BM35" s="6"/>
      <c r="BN35" s="6"/>
      <c r="BO35" s="6"/>
      <c r="BP35" s="6"/>
      <c r="BQ35" s="6"/>
      <c r="BR35" s="6"/>
      <c r="BS35" s="6"/>
      <c r="BT35" s="6"/>
      <c r="BU35" s="6"/>
      <c r="BV35" s="6"/>
      <c r="BW35" s="6"/>
      <c r="BX35" s="6"/>
      <c r="BY35" s="6"/>
    </row>
    <row r="36" spans="1:77" ht="5.15" customHeight="1" x14ac:dyDescent="0.2">
      <c r="A36" s="18"/>
      <c r="B36" s="18"/>
      <c r="C36" s="18"/>
      <c r="D36" s="86"/>
      <c r="E36" s="10"/>
      <c r="F36" s="10"/>
      <c r="G36" s="10"/>
      <c r="H36" s="10"/>
      <c r="I36" s="86"/>
      <c r="J36" s="12"/>
      <c r="K36" s="7"/>
      <c r="L36" s="7"/>
      <c r="M36" s="7"/>
      <c r="N36" s="150"/>
      <c r="O36" s="7"/>
      <c r="P36" s="7"/>
      <c r="Q36" s="7"/>
      <c r="R36" s="7"/>
      <c r="S36" s="150"/>
      <c r="T36" s="7"/>
      <c r="BJ36" s="6"/>
      <c r="BK36" s="6"/>
      <c r="BL36" s="6"/>
      <c r="BM36" s="6"/>
      <c r="BN36" s="6"/>
      <c r="BO36" s="6"/>
      <c r="BP36" s="6"/>
      <c r="BQ36" s="6"/>
      <c r="BR36" s="6"/>
      <c r="BS36" s="6"/>
      <c r="BT36" s="6"/>
      <c r="BU36" s="6"/>
      <c r="BV36" s="6"/>
      <c r="BW36" s="6"/>
      <c r="BX36" s="6"/>
      <c r="BY36" s="6"/>
    </row>
    <row r="37" spans="1:77" ht="25" customHeight="1" x14ac:dyDescent="0.2">
      <c r="A37" s="625">
        <f>'緑化概要書 '!BC22</f>
        <v>0</v>
      </c>
      <c r="B37" s="626"/>
      <c r="C37" s="626"/>
      <c r="D37" s="84" t="s">
        <v>60</v>
      </c>
      <c r="E37" s="145"/>
      <c r="F37" s="145"/>
      <c r="G37" s="49" t="s">
        <v>58</v>
      </c>
      <c r="H37" s="740"/>
      <c r="I37" s="741"/>
      <c r="J37" s="741"/>
      <c r="K37" s="142" t="s">
        <v>54</v>
      </c>
      <c r="L37" s="36" t="s">
        <v>55</v>
      </c>
      <c r="M37" s="740">
        <v>0</v>
      </c>
      <c r="N37" s="741"/>
      <c r="O37" s="741"/>
      <c r="P37" s="142" t="s">
        <v>54</v>
      </c>
      <c r="Q37" s="36" t="s">
        <v>55</v>
      </c>
      <c r="R37" s="740"/>
      <c r="S37" s="741"/>
      <c r="T37" s="741"/>
      <c r="U37" s="142" t="s">
        <v>54</v>
      </c>
      <c r="BJ37" s="6"/>
      <c r="BK37" s="6"/>
      <c r="BL37" s="6"/>
      <c r="BM37" s="6"/>
      <c r="BN37" s="6"/>
      <c r="BO37" s="6"/>
      <c r="BP37" s="6"/>
      <c r="BQ37" s="6"/>
      <c r="BR37" s="6"/>
      <c r="BS37" s="6"/>
      <c r="BT37" s="6"/>
      <c r="BU37" s="6"/>
      <c r="BV37" s="6"/>
      <c r="BW37" s="6"/>
      <c r="BX37" s="6"/>
      <c r="BY37" s="6"/>
    </row>
    <row r="38" spans="1:77" ht="14.5" customHeight="1" x14ac:dyDescent="0.2">
      <c r="A38" s="181"/>
      <c r="B38" s="18"/>
      <c r="C38" s="18"/>
      <c r="D38" s="86"/>
      <c r="E38" s="10"/>
      <c r="F38" s="10"/>
      <c r="G38" s="10"/>
      <c r="H38" s="10"/>
      <c r="I38" s="86"/>
      <c r="J38" s="10"/>
      <c r="K38" s="10"/>
      <c r="L38" s="10"/>
      <c r="M38" s="10"/>
      <c r="N38" s="86"/>
      <c r="O38" s="10"/>
      <c r="P38" s="10"/>
      <c r="Q38" s="10"/>
      <c r="R38" s="10"/>
      <c r="BJ38" s="6"/>
      <c r="BK38" s="6"/>
      <c r="BL38" s="6"/>
      <c r="BM38" s="6"/>
      <c r="BN38" s="6"/>
      <c r="BO38" s="6"/>
      <c r="BP38" s="6"/>
      <c r="BQ38" s="6"/>
      <c r="BR38" s="6"/>
      <c r="BS38" s="6"/>
      <c r="BT38" s="6"/>
      <c r="BU38" s="6"/>
      <c r="BV38" s="6"/>
      <c r="BW38" s="6"/>
      <c r="BX38" s="6"/>
      <c r="BY38" s="6"/>
    </row>
    <row r="39" spans="1:77" ht="20.5" customHeight="1" x14ac:dyDescent="0.2">
      <c r="A39" s="76"/>
      <c r="B39" s="76"/>
      <c r="C39" s="76"/>
      <c r="D39" s="87"/>
      <c r="E39" s="68"/>
      <c r="F39" s="68"/>
      <c r="G39" s="68"/>
      <c r="H39" s="68"/>
      <c r="I39" s="87"/>
      <c r="J39" s="68"/>
      <c r="K39" s="68"/>
      <c r="L39" s="68"/>
      <c r="M39" s="68"/>
      <c r="N39" s="87"/>
      <c r="O39" s="68"/>
      <c r="P39" s="68"/>
      <c r="Q39" s="68"/>
      <c r="R39" s="68"/>
      <c r="BJ39" s="6"/>
      <c r="BK39" s="6"/>
      <c r="BL39" s="6"/>
      <c r="BM39" s="6"/>
      <c r="BN39" s="6"/>
      <c r="BO39" s="6"/>
      <c r="BP39" s="6"/>
      <c r="BQ39" s="6"/>
      <c r="BR39" s="6"/>
      <c r="BS39" s="6"/>
      <c r="BT39" s="6"/>
      <c r="BU39" s="6"/>
      <c r="BV39" s="6"/>
      <c r="BW39" s="6"/>
      <c r="BX39" s="6"/>
      <c r="BY39" s="6"/>
    </row>
    <row r="40" spans="1:77" ht="20.5" customHeight="1" x14ac:dyDescent="0.2">
      <c r="A40" s="76"/>
      <c r="B40" s="76"/>
      <c r="C40" s="76"/>
      <c r="D40" s="87"/>
      <c r="E40" s="68"/>
      <c r="F40" s="68"/>
      <c r="G40" s="68"/>
      <c r="H40" s="68"/>
      <c r="I40" s="87"/>
      <c r="J40" s="68"/>
      <c r="K40" s="68"/>
      <c r="L40" s="68"/>
      <c r="M40" s="68"/>
      <c r="N40" s="87"/>
      <c r="O40" s="68"/>
      <c r="P40" s="68"/>
      <c r="Q40" s="68"/>
      <c r="R40" s="68"/>
      <c r="BJ40" s="6"/>
      <c r="BK40" s="6"/>
      <c r="BL40" s="6"/>
      <c r="BM40" s="6"/>
      <c r="BN40" s="6"/>
      <c r="BO40" s="6"/>
      <c r="BP40" s="6"/>
      <c r="BQ40" s="6"/>
      <c r="BR40" s="6"/>
      <c r="BS40" s="6"/>
      <c r="BT40" s="6"/>
      <c r="BU40" s="6"/>
      <c r="BV40" s="6"/>
      <c r="BW40" s="6"/>
      <c r="BX40" s="6"/>
      <c r="BY40" s="6"/>
    </row>
    <row r="41" spans="1:77" ht="20.5" customHeight="1" x14ac:dyDescent="0.2">
      <c r="A41" s="76"/>
      <c r="B41" s="76"/>
      <c r="C41" s="76"/>
      <c r="D41" s="87"/>
      <c r="E41" s="68"/>
      <c r="F41" s="68"/>
      <c r="G41" s="68"/>
      <c r="H41" s="68"/>
      <c r="I41" s="87"/>
      <c r="J41" s="68"/>
      <c r="K41" s="68"/>
      <c r="L41" s="68"/>
      <c r="M41" s="68"/>
      <c r="N41" s="87"/>
      <c r="O41" s="68"/>
      <c r="P41" s="68"/>
      <c r="Q41" s="68"/>
      <c r="R41" s="68"/>
      <c r="BJ41" s="6"/>
      <c r="BK41" s="6"/>
      <c r="BL41" s="6"/>
      <c r="BM41" s="6"/>
      <c r="BN41" s="6"/>
      <c r="BO41" s="6"/>
      <c r="BP41" s="6"/>
      <c r="BQ41" s="6"/>
      <c r="BR41" s="6"/>
      <c r="BS41" s="6"/>
      <c r="BT41" s="6"/>
      <c r="BU41" s="6"/>
      <c r="BV41" s="6"/>
      <c r="BW41" s="6"/>
      <c r="BX41" s="6"/>
      <c r="BY41" s="6"/>
    </row>
    <row r="42" spans="1:77" x14ac:dyDescent="0.2">
      <c r="A42" s="74"/>
      <c r="B42" s="74"/>
      <c r="C42" s="74"/>
      <c r="BJ42" s="6"/>
      <c r="BK42" s="6"/>
      <c r="BL42" s="6"/>
      <c r="BM42" s="6"/>
      <c r="BN42" s="6"/>
      <c r="BO42" s="6"/>
      <c r="BP42" s="6"/>
      <c r="BQ42" s="6"/>
      <c r="BR42" s="6"/>
      <c r="BS42" s="6"/>
      <c r="BT42" s="6"/>
      <c r="BU42" s="6"/>
      <c r="BV42" s="6"/>
      <c r="BW42" s="6"/>
      <c r="BX42" s="6"/>
      <c r="BY42" s="6"/>
    </row>
    <row r="43" spans="1:77" x14ac:dyDescent="0.2">
      <c r="A43" s="74"/>
      <c r="B43" s="74"/>
      <c r="C43" s="74"/>
      <c r="Z43" s="6"/>
      <c r="AA43" s="6"/>
      <c r="AB43" s="6"/>
      <c r="BJ43" s="6"/>
      <c r="BK43" s="6"/>
      <c r="BL43" s="6"/>
      <c r="BM43" s="6"/>
      <c r="BN43" s="6"/>
      <c r="BO43" s="6"/>
      <c r="BP43" s="6"/>
      <c r="BQ43" s="6"/>
      <c r="BR43" s="6"/>
      <c r="BS43" s="6"/>
      <c r="BT43" s="6"/>
      <c r="BU43" s="6"/>
      <c r="BV43" s="6"/>
      <c r="BW43" s="6"/>
      <c r="BX43" s="6"/>
      <c r="BY43" s="6"/>
    </row>
    <row r="44" spans="1:77" x14ac:dyDescent="0.2">
      <c r="A44" s="74"/>
      <c r="B44" s="74"/>
      <c r="C44" s="74"/>
      <c r="Z44" s="6"/>
      <c r="AA44" s="6"/>
      <c r="AB44" s="6"/>
      <c r="BJ44" s="6"/>
      <c r="BK44" s="6"/>
      <c r="BL44" s="6"/>
      <c r="BM44" s="6"/>
      <c r="BN44" s="6"/>
      <c r="BO44" s="6"/>
      <c r="BP44" s="6"/>
      <c r="BQ44" s="6"/>
      <c r="BR44" s="6"/>
      <c r="BS44" s="6"/>
      <c r="BT44" s="6"/>
      <c r="BU44" s="6"/>
      <c r="BV44" s="6"/>
      <c r="BW44" s="6"/>
      <c r="BX44" s="6"/>
      <c r="BY44" s="6"/>
    </row>
    <row r="45" spans="1:77" x14ac:dyDescent="0.2">
      <c r="A45" s="74"/>
      <c r="B45" s="74"/>
      <c r="C45" s="74"/>
      <c r="Z45" s="6"/>
      <c r="AA45" s="6"/>
      <c r="AB45" s="6"/>
      <c r="BJ45" s="6"/>
      <c r="BK45" s="6"/>
      <c r="BL45" s="6"/>
      <c r="BM45" s="6"/>
      <c r="BN45" s="6"/>
      <c r="BO45" s="6"/>
      <c r="BP45" s="6"/>
      <c r="BQ45" s="6"/>
      <c r="BR45" s="6"/>
      <c r="BS45" s="6"/>
      <c r="BT45" s="6"/>
      <c r="BU45" s="6"/>
      <c r="BV45" s="6"/>
      <c r="BW45" s="6"/>
      <c r="BX45" s="6"/>
      <c r="BY45" s="6"/>
    </row>
    <row r="46" spans="1:77" x14ac:dyDescent="0.2">
      <c r="A46" s="74"/>
      <c r="B46" s="74"/>
      <c r="C46" s="74"/>
      <c r="Z46" s="6"/>
      <c r="AA46" s="6"/>
      <c r="AB46" s="6"/>
      <c r="BJ46" s="6"/>
      <c r="BK46" s="6"/>
      <c r="BL46" s="6"/>
      <c r="BM46" s="6"/>
      <c r="BN46" s="6"/>
      <c r="BO46" s="6"/>
      <c r="BP46" s="6"/>
      <c r="BQ46" s="6"/>
      <c r="BR46" s="6"/>
      <c r="BS46" s="6"/>
      <c r="BT46" s="6"/>
      <c r="BU46" s="6"/>
      <c r="BV46" s="6"/>
      <c r="BW46" s="6"/>
      <c r="BX46" s="6"/>
      <c r="BY46" s="6"/>
    </row>
    <row r="47" spans="1:77" x14ac:dyDescent="0.2">
      <c r="A47" s="74"/>
      <c r="B47" s="74"/>
      <c r="C47" s="74"/>
      <c r="Z47" s="6"/>
      <c r="AA47" s="6"/>
      <c r="AB47" s="6"/>
      <c r="BJ47" s="6"/>
      <c r="BK47" s="6"/>
      <c r="BL47" s="6"/>
      <c r="BM47" s="6"/>
      <c r="BN47" s="6"/>
      <c r="BO47" s="6"/>
      <c r="BP47" s="6"/>
      <c r="BQ47" s="6"/>
      <c r="BR47" s="6"/>
      <c r="BS47" s="6"/>
      <c r="BT47" s="6"/>
      <c r="BU47" s="6"/>
      <c r="BV47" s="6"/>
      <c r="BW47" s="6"/>
      <c r="BX47" s="6"/>
      <c r="BY47" s="6"/>
    </row>
    <row r="48" spans="1:77" x14ac:dyDescent="0.2">
      <c r="A48" s="74"/>
      <c r="B48" s="74"/>
      <c r="C48" s="74"/>
      <c r="W48" s="6"/>
      <c r="X48" s="6"/>
      <c r="Y48" s="6"/>
      <c r="Z48" s="6"/>
      <c r="AA48" s="6"/>
      <c r="AB48" s="6"/>
      <c r="AC48" s="6"/>
      <c r="AD48" s="6"/>
      <c r="BJ48" s="6"/>
      <c r="BK48" s="6"/>
      <c r="BL48" s="6"/>
      <c r="BM48" s="6"/>
      <c r="BN48" s="6"/>
      <c r="BO48" s="6"/>
      <c r="BP48" s="6"/>
      <c r="BQ48" s="6"/>
      <c r="BR48" s="6"/>
      <c r="BS48" s="6"/>
      <c r="BT48" s="6"/>
      <c r="BU48" s="6"/>
      <c r="BV48" s="6"/>
      <c r="BW48" s="6"/>
      <c r="BX48" s="6"/>
      <c r="BY48" s="6"/>
    </row>
    <row r="49" spans="1:77" x14ac:dyDescent="0.2">
      <c r="A49" s="74"/>
      <c r="B49" s="74"/>
      <c r="C49" s="74"/>
      <c r="W49" s="6"/>
      <c r="X49" s="6"/>
      <c r="Y49" s="6"/>
      <c r="Z49" s="6"/>
      <c r="AA49" s="6"/>
      <c r="AB49" s="6"/>
      <c r="AC49" s="6"/>
      <c r="AD49" s="6"/>
      <c r="BJ49" s="6"/>
      <c r="BK49" s="6"/>
      <c r="BL49" s="6"/>
      <c r="BM49" s="6"/>
      <c r="BN49" s="6"/>
      <c r="BO49" s="6"/>
      <c r="BP49" s="6"/>
      <c r="BQ49" s="6"/>
      <c r="BR49" s="6"/>
      <c r="BS49" s="6"/>
      <c r="BT49" s="6"/>
      <c r="BU49" s="6"/>
      <c r="BV49" s="6"/>
      <c r="BW49" s="6"/>
      <c r="BX49" s="6"/>
      <c r="BY49" s="6"/>
    </row>
    <row r="50" spans="1:77" s="6" customFormat="1" x14ac:dyDescent="0.2">
      <c r="D50" s="157"/>
      <c r="I50" s="157"/>
      <c r="N50" s="157"/>
      <c r="S50" s="157"/>
    </row>
    <row r="51" spans="1:77" s="6" customFormat="1" x14ac:dyDescent="0.2">
      <c r="D51" s="157"/>
      <c r="I51" s="157"/>
      <c r="N51" s="157"/>
      <c r="S51" s="157"/>
    </row>
    <row r="52" spans="1:77" s="6" customFormat="1" x14ac:dyDescent="0.2">
      <c r="D52" s="157"/>
      <c r="I52" s="157"/>
      <c r="N52" s="157"/>
      <c r="S52" s="157"/>
    </row>
    <row r="53" spans="1:77" s="6" customFormat="1" x14ac:dyDescent="0.2">
      <c r="D53" s="157"/>
      <c r="I53" s="157"/>
      <c r="N53" s="157"/>
      <c r="S53" s="157"/>
    </row>
    <row r="54" spans="1:77" s="6" customFormat="1" x14ac:dyDescent="0.2">
      <c r="D54" s="157"/>
      <c r="I54" s="157"/>
      <c r="N54" s="157"/>
      <c r="S54" s="157"/>
    </row>
    <row r="55" spans="1:77" s="6" customFormat="1" x14ac:dyDescent="0.2">
      <c r="D55" s="157"/>
      <c r="I55" s="157"/>
      <c r="N55" s="157"/>
      <c r="S55" s="157"/>
    </row>
    <row r="56" spans="1:77" s="6" customFormat="1" x14ac:dyDescent="0.2">
      <c r="D56" s="157"/>
      <c r="I56" s="157"/>
      <c r="N56" s="157"/>
      <c r="S56" s="157"/>
    </row>
    <row r="57" spans="1:77" s="6" customFormat="1" x14ac:dyDescent="0.2">
      <c r="D57" s="157"/>
      <c r="I57" s="157"/>
      <c r="N57" s="157"/>
      <c r="S57" s="157"/>
    </row>
    <row r="58" spans="1:77" s="6" customFormat="1" x14ac:dyDescent="0.2">
      <c r="D58" s="157"/>
      <c r="I58" s="157"/>
      <c r="N58" s="157"/>
      <c r="S58" s="157"/>
    </row>
    <row r="59" spans="1:77" s="6" customFormat="1" x14ac:dyDescent="0.2">
      <c r="D59" s="157"/>
      <c r="I59" s="157"/>
      <c r="N59" s="157"/>
      <c r="S59" s="157"/>
    </row>
    <row r="60" spans="1:77" s="6" customFormat="1" x14ac:dyDescent="0.2">
      <c r="D60" s="157"/>
      <c r="I60" s="157"/>
      <c r="N60" s="157"/>
      <c r="S60" s="157"/>
    </row>
    <row r="61" spans="1:77" s="6" customFormat="1" x14ac:dyDescent="0.2">
      <c r="D61" s="157"/>
      <c r="I61" s="157"/>
      <c r="N61" s="157"/>
      <c r="S61" s="157"/>
    </row>
    <row r="62" spans="1:77" s="6" customFormat="1" x14ac:dyDescent="0.2">
      <c r="D62" s="157"/>
      <c r="I62" s="157"/>
      <c r="N62" s="157"/>
      <c r="S62" s="157"/>
    </row>
    <row r="63" spans="1:77" s="6" customFormat="1" x14ac:dyDescent="0.2">
      <c r="D63" s="157"/>
      <c r="I63" s="157"/>
      <c r="N63" s="157"/>
      <c r="S63" s="157"/>
    </row>
    <row r="64" spans="1:77" s="6" customFormat="1" x14ac:dyDescent="0.2">
      <c r="D64" s="157"/>
      <c r="I64" s="157"/>
      <c r="N64" s="157"/>
      <c r="S64" s="157"/>
    </row>
    <row r="65" spans="4:19" s="6" customFormat="1" x14ac:dyDescent="0.2">
      <c r="D65" s="157"/>
      <c r="I65" s="157"/>
      <c r="N65" s="157"/>
      <c r="S65" s="157"/>
    </row>
    <row r="66" spans="4:19" s="6" customFormat="1" x14ac:dyDescent="0.2">
      <c r="D66" s="157"/>
      <c r="I66" s="157"/>
      <c r="N66" s="157"/>
      <c r="S66" s="157"/>
    </row>
    <row r="67" spans="4:19" s="6" customFormat="1" x14ac:dyDescent="0.2">
      <c r="D67" s="157"/>
      <c r="I67" s="157"/>
      <c r="N67" s="157"/>
      <c r="S67" s="157"/>
    </row>
    <row r="68" spans="4:19" s="6" customFormat="1" x14ac:dyDescent="0.2">
      <c r="D68" s="157"/>
      <c r="I68" s="157"/>
      <c r="N68" s="157"/>
      <c r="S68" s="157"/>
    </row>
  </sheetData>
  <sheetProtection selectLockedCells="1"/>
  <mergeCells count="54">
    <mergeCell ref="W10:AD14"/>
    <mergeCell ref="H35:K35"/>
    <mergeCell ref="R35:U35"/>
    <mergeCell ref="M35:P35"/>
    <mergeCell ref="A37:C37"/>
    <mergeCell ref="A35:D35"/>
    <mergeCell ref="H37:J37"/>
    <mergeCell ref="M37:O37"/>
    <mergeCell ref="R37:T37"/>
    <mergeCell ref="A31:T33"/>
    <mergeCell ref="H29:J29"/>
    <mergeCell ref="M27:P27"/>
    <mergeCell ref="M29:O29"/>
    <mergeCell ref="R29:T29"/>
    <mergeCell ref="A29:C29"/>
    <mergeCell ref="A27:D27"/>
    <mergeCell ref="R27:U27"/>
    <mergeCell ref="P7:R7"/>
    <mergeCell ref="A7:C7"/>
    <mergeCell ref="F7:H7"/>
    <mergeCell ref="A9:K9"/>
    <mergeCell ref="K7:N7"/>
    <mergeCell ref="H27:K27"/>
    <mergeCell ref="F15:I16"/>
    <mergeCell ref="K15:N16"/>
    <mergeCell ref="K19:N20"/>
    <mergeCell ref="P19:S20"/>
    <mergeCell ref="K17:N17"/>
    <mergeCell ref="K21:N21"/>
    <mergeCell ref="P21:S21"/>
    <mergeCell ref="F19:I19"/>
    <mergeCell ref="A13:D13"/>
    <mergeCell ref="A3:K3"/>
    <mergeCell ref="A5:D5"/>
    <mergeCell ref="F5:I5"/>
    <mergeCell ref="K5:N5"/>
    <mergeCell ref="P5:S5"/>
    <mergeCell ref="A10:D12"/>
    <mergeCell ref="K10:N12"/>
    <mergeCell ref="P10:V12"/>
    <mergeCell ref="P15:Q15"/>
    <mergeCell ref="K13:N13"/>
    <mergeCell ref="T13:U13"/>
    <mergeCell ref="T15:U15"/>
    <mergeCell ref="A15:D16"/>
    <mergeCell ref="P13:Q13"/>
    <mergeCell ref="P14:Q14"/>
    <mergeCell ref="A17:D17"/>
    <mergeCell ref="F17:I17"/>
    <mergeCell ref="F21:I21"/>
    <mergeCell ref="A21:D21"/>
    <mergeCell ref="T14:U14"/>
    <mergeCell ref="A19:D19"/>
    <mergeCell ref="P16:Q16"/>
  </mergeCells>
  <phoneticPr fontId="3"/>
  <pageMargins left="0.70866141732283472" right="0.70866141732283472" top="0.74803149606299213" bottom="0.74803149606299213" header="0.31496062992125984" footer="0.31496062992125984"/>
  <pageSetup paperSize="9" orientation="portrait" blackAndWhite="1" r:id="rId1"/>
  <rowBreaks count="1" manualBreakCount="1">
    <brk id="38" max="21" man="1"/>
  </rowBreaks>
  <ignoredErrors>
    <ignoredError sqref="K17 K21 P21 R13:R14 V13:V14" evalErro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K192"/>
  <sheetViews>
    <sheetView view="pageBreakPreview" zoomScale="80" zoomScaleNormal="70" zoomScaleSheetLayoutView="80" workbookViewId="0">
      <selection activeCell="O15" sqref="O15"/>
    </sheetView>
  </sheetViews>
  <sheetFormatPr defaultColWidth="9" defaultRowHeight="13" x14ac:dyDescent="0.2"/>
  <cols>
    <col min="1" max="2" width="5.26953125" style="6" customWidth="1"/>
    <col min="3" max="3" width="9" style="6"/>
    <col min="4" max="4" width="9" style="5"/>
    <col min="5" max="5" width="4.6328125" style="5" customWidth="1"/>
    <col min="6" max="6" width="28.453125" style="5" customWidth="1"/>
    <col min="7" max="7" width="9" style="5"/>
    <col min="8" max="8" width="3.36328125" style="5" bestFit="1" customWidth="1"/>
    <col min="9" max="9" width="1.6328125" style="5" customWidth="1"/>
    <col min="10" max="11" width="9" style="5"/>
    <col min="12" max="12" width="1.6328125" style="5" customWidth="1"/>
    <col min="13" max="16384" width="9" style="5"/>
  </cols>
  <sheetData>
    <row r="1" spans="1:43" ht="25" customHeight="1" x14ac:dyDescent="0.2">
      <c r="A1" s="54" t="s">
        <v>200</v>
      </c>
      <c r="B1" s="54"/>
      <c r="C1" s="38"/>
      <c r="D1" s="7"/>
      <c r="E1" s="7"/>
      <c r="F1" s="7"/>
      <c r="G1" s="7"/>
      <c r="H1" s="7"/>
      <c r="I1" s="7"/>
      <c r="J1" s="7"/>
      <c r="K1" s="7"/>
      <c r="L1" s="7"/>
      <c r="M1" s="6"/>
      <c r="N1" s="6"/>
      <c r="O1" s="6"/>
      <c r="P1" s="6"/>
      <c r="Q1" s="6"/>
      <c r="R1" s="6"/>
      <c r="S1" s="6"/>
    </row>
    <row r="2" spans="1:43" ht="5.15" customHeight="1" x14ac:dyDescent="0.2">
      <c r="A2" s="23"/>
      <c r="B2" s="23"/>
      <c r="C2" s="38"/>
      <c r="D2" s="7"/>
      <c r="E2" s="7"/>
      <c r="F2" s="7"/>
      <c r="G2" s="7"/>
      <c r="H2" s="7"/>
      <c r="I2" s="7"/>
      <c r="J2" s="7"/>
      <c r="K2" s="7"/>
      <c r="L2" s="7"/>
      <c r="M2" s="6"/>
      <c r="N2" s="6"/>
      <c r="O2" s="6"/>
      <c r="P2" s="6"/>
      <c r="Q2" s="6"/>
      <c r="R2" s="6"/>
      <c r="S2" s="6"/>
      <c r="AE2" s="6"/>
      <c r="AF2" s="6"/>
      <c r="AG2" s="6"/>
      <c r="AH2" s="6"/>
      <c r="AI2" s="6"/>
      <c r="AJ2" s="6"/>
      <c r="AK2" s="6"/>
      <c r="AL2" s="6"/>
      <c r="AM2" s="6"/>
      <c r="AN2" s="6"/>
      <c r="AO2" s="6"/>
      <c r="AP2" s="6"/>
      <c r="AQ2" s="6"/>
    </row>
    <row r="3" spans="1:43" ht="30" customHeight="1" x14ac:dyDescent="0.2">
      <c r="A3" s="759" t="s">
        <v>199</v>
      </c>
      <c r="B3" s="759"/>
      <c r="C3" s="759"/>
      <c r="D3" s="759"/>
      <c r="E3" s="759"/>
      <c r="F3" s="759"/>
      <c r="G3" s="759"/>
      <c r="H3" s="759"/>
      <c r="I3" s="759"/>
      <c r="J3" s="759"/>
      <c r="K3" s="759"/>
      <c r="L3" s="38"/>
      <c r="M3" s="6"/>
      <c r="N3" s="6"/>
      <c r="O3" s="6"/>
      <c r="P3" s="6"/>
      <c r="Q3" s="6"/>
      <c r="R3" s="6"/>
      <c r="S3" s="6"/>
      <c r="AE3" s="6"/>
      <c r="AF3" s="6"/>
      <c r="AG3" s="6"/>
      <c r="AH3" s="6"/>
      <c r="AI3" s="6"/>
      <c r="AJ3" s="6"/>
      <c r="AK3" s="6"/>
      <c r="AL3" s="6"/>
      <c r="AM3" s="6"/>
      <c r="AN3" s="6"/>
      <c r="AO3" s="6"/>
      <c r="AP3" s="6"/>
      <c r="AQ3" s="6"/>
    </row>
    <row r="4" spans="1:43" s="6" customFormat="1" ht="5.15" customHeight="1" thickBot="1" x14ac:dyDescent="0.25">
      <c r="A4" s="38"/>
      <c r="B4" s="38"/>
      <c r="C4" s="38"/>
      <c r="D4" s="38"/>
      <c r="E4" s="38"/>
      <c r="F4" s="38"/>
      <c r="G4" s="38"/>
      <c r="H4" s="38"/>
      <c r="I4" s="38"/>
      <c r="J4" s="38"/>
      <c r="K4" s="38"/>
      <c r="L4" s="38"/>
    </row>
    <row r="5" spans="1:43" s="6" customFormat="1" ht="30" customHeight="1" thickBot="1" x14ac:dyDescent="0.25">
      <c r="A5" s="768" t="s">
        <v>66</v>
      </c>
      <c r="B5" s="769"/>
      <c r="C5" s="760" t="s">
        <v>68</v>
      </c>
      <c r="D5" s="760"/>
      <c r="E5" s="760" t="s">
        <v>201</v>
      </c>
      <c r="F5" s="760"/>
      <c r="G5" s="767" t="s">
        <v>69</v>
      </c>
      <c r="H5" s="767"/>
      <c r="I5" s="760" t="s">
        <v>203</v>
      </c>
      <c r="J5" s="760"/>
      <c r="K5" s="760"/>
      <c r="L5" s="763"/>
    </row>
    <row r="6" spans="1:43" s="6" customFormat="1" ht="28" customHeight="1" x14ac:dyDescent="0.2">
      <c r="A6" s="772" t="s">
        <v>28</v>
      </c>
      <c r="B6" s="773"/>
      <c r="C6" s="761" t="s">
        <v>40</v>
      </c>
      <c r="D6" s="762"/>
      <c r="E6" s="456">
        <v>0.4</v>
      </c>
      <c r="F6" s="766"/>
      <c r="G6" s="118"/>
      <c r="H6" s="151" t="s">
        <v>31</v>
      </c>
      <c r="I6" s="746">
        <f>G6*0.4</f>
        <v>0</v>
      </c>
      <c r="J6" s="747"/>
      <c r="K6" s="747"/>
      <c r="L6" s="748"/>
      <c r="M6" s="788"/>
      <c r="N6" s="789"/>
      <c r="O6" s="789"/>
      <c r="P6" s="789"/>
      <c r="Q6" s="789"/>
      <c r="R6" s="789"/>
      <c r="S6" s="789"/>
    </row>
    <row r="7" spans="1:43" s="6" customFormat="1" ht="5.15" customHeight="1" thickBot="1" x14ac:dyDescent="0.25">
      <c r="A7" s="429"/>
      <c r="B7" s="774"/>
      <c r="C7" s="152"/>
      <c r="D7" s="153"/>
      <c r="E7" s="153"/>
      <c r="F7" s="153"/>
      <c r="G7" s="145"/>
      <c r="H7" s="38"/>
      <c r="I7" s="13"/>
      <c r="J7" s="14"/>
      <c r="K7" s="14"/>
      <c r="L7" s="15"/>
      <c r="M7" s="790"/>
      <c r="N7" s="789"/>
      <c r="O7" s="789"/>
      <c r="P7" s="789"/>
      <c r="Q7" s="789"/>
      <c r="R7" s="789"/>
      <c r="S7" s="789"/>
    </row>
    <row r="8" spans="1:43" s="6" customFormat="1" ht="28" customHeight="1" thickBot="1" x14ac:dyDescent="0.25">
      <c r="A8" s="429"/>
      <c r="B8" s="774"/>
      <c r="C8" s="26"/>
      <c r="D8" s="38"/>
      <c r="E8" s="400" t="s">
        <v>207</v>
      </c>
      <c r="F8" s="400"/>
      <c r="G8" s="145"/>
      <c r="H8" s="38"/>
      <c r="I8" s="55"/>
      <c r="J8" s="770">
        <f>I6</f>
        <v>0</v>
      </c>
      <c r="K8" s="771"/>
      <c r="L8" s="17"/>
      <c r="M8" s="790"/>
      <c r="N8" s="789"/>
      <c r="O8" s="789"/>
      <c r="P8" s="789"/>
      <c r="Q8" s="789"/>
      <c r="R8" s="789"/>
      <c r="S8" s="789"/>
    </row>
    <row r="9" spans="1:43" s="6" customFormat="1" ht="5.15" customHeight="1" thickBot="1" x14ac:dyDescent="0.25">
      <c r="A9" s="437"/>
      <c r="B9" s="775"/>
      <c r="C9" s="27"/>
      <c r="D9" s="19"/>
      <c r="E9" s="19"/>
      <c r="F9" s="19"/>
      <c r="G9" s="20"/>
      <c r="H9" s="19"/>
      <c r="I9" s="21"/>
      <c r="J9" s="21"/>
      <c r="K9" s="21"/>
      <c r="L9" s="22"/>
      <c r="M9" s="790"/>
      <c r="N9" s="789"/>
      <c r="O9" s="789"/>
      <c r="P9" s="789"/>
      <c r="Q9" s="789"/>
      <c r="R9" s="789"/>
      <c r="S9" s="789"/>
    </row>
    <row r="10" spans="1:43" s="6" customFormat="1" ht="28" customHeight="1" x14ac:dyDescent="0.2">
      <c r="A10" s="772" t="s">
        <v>67</v>
      </c>
      <c r="B10" s="773"/>
      <c r="C10" s="764" t="s">
        <v>149</v>
      </c>
      <c r="D10" s="765"/>
      <c r="E10" s="488">
        <v>1</v>
      </c>
      <c r="F10" s="762"/>
      <c r="G10" s="118"/>
      <c r="H10" s="151" t="s">
        <v>30</v>
      </c>
      <c r="I10" s="749">
        <f>G10*1</f>
        <v>0</v>
      </c>
      <c r="J10" s="750"/>
      <c r="K10" s="750"/>
      <c r="L10" s="751"/>
      <c r="M10" s="790"/>
      <c r="N10" s="789"/>
      <c r="O10" s="789"/>
      <c r="P10" s="789"/>
      <c r="Q10" s="789"/>
      <c r="R10" s="789"/>
      <c r="S10" s="789"/>
    </row>
    <row r="11" spans="1:43" s="6" customFormat="1" ht="20.149999999999999" customHeight="1" thickBot="1" x14ac:dyDescent="0.25">
      <c r="A11" s="429"/>
      <c r="B11" s="774"/>
      <c r="C11" s="152"/>
      <c r="D11" s="153"/>
      <c r="E11" s="153"/>
      <c r="F11" s="153"/>
      <c r="G11" s="145"/>
      <c r="H11" s="38"/>
      <c r="I11" s="13"/>
      <c r="J11" s="14"/>
      <c r="K11" s="14"/>
      <c r="L11" s="15"/>
      <c r="M11" s="790"/>
      <c r="N11" s="789"/>
      <c r="O11" s="789"/>
      <c r="P11" s="789"/>
      <c r="Q11" s="789"/>
      <c r="R11" s="789"/>
      <c r="S11" s="789"/>
    </row>
    <row r="12" spans="1:43" s="6" customFormat="1" ht="28" customHeight="1" thickBot="1" x14ac:dyDescent="0.25">
      <c r="A12" s="429"/>
      <c r="B12" s="774"/>
      <c r="C12" s="26"/>
      <c r="D12" s="38"/>
      <c r="E12" s="400" t="s">
        <v>202</v>
      </c>
      <c r="F12" s="400"/>
      <c r="G12" s="145"/>
      <c r="H12" s="38"/>
      <c r="I12" s="16"/>
      <c r="J12" s="752">
        <f>I10</f>
        <v>0</v>
      </c>
      <c r="K12" s="753"/>
      <c r="L12" s="17"/>
    </row>
    <row r="13" spans="1:43" s="6" customFormat="1" ht="5.15" customHeight="1" thickBot="1" x14ac:dyDescent="0.25">
      <c r="A13" s="437"/>
      <c r="B13" s="775"/>
      <c r="C13" s="27"/>
      <c r="D13" s="19"/>
      <c r="E13" s="143"/>
      <c r="F13" s="143"/>
      <c r="G13" s="71"/>
      <c r="H13" s="19"/>
      <c r="I13" s="21"/>
      <c r="J13" s="70"/>
      <c r="K13" s="70"/>
      <c r="L13" s="22"/>
    </row>
    <row r="14" spans="1:43" s="6" customFormat="1" ht="28" customHeight="1" x14ac:dyDescent="0.2">
      <c r="A14" s="772" t="s">
        <v>171</v>
      </c>
      <c r="B14" s="773"/>
      <c r="C14" s="762" t="s">
        <v>288</v>
      </c>
      <c r="D14" s="765"/>
      <c r="E14" s="765">
        <v>3</v>
      </c>
      <c r="F14" s="765"/>
      <c r="G14" s="118"/>
      <c r="H14" s="151" t="s">
        <v>30</v>
      </c>
      <c r="I14" s="749">
        <f>G14*3</f>
        <v>0</v>
      </c>
      <c r="J14" s="750"/>
      <c r="K14" s="750"/>
      <c r="L14" s="751"/>
    </row>
    <row r="15" spans="1:43" s="6" customFormat="1" ht="5.15" customHeight="1" thickBot="1" x14ac:dyDescent="0.25">
      <c r="A15" s="429"/>
      <c r="B15" s="774"/>
      <c r="C15" s="153"/>
      <c r="D15" s="153"/>
      <c r="E15" s="153"/>
      <c r="F15" s="153"/>
      <c r="G15" s="144"/>
      <c r="H15" s="38"/>
      <c r="I15" s="13"/>
      <c r="J15" s="14"/>
      <c r="K15" s="14"/>
      <c r="L15" s="15"/>
    </row>
    <row r="16" spans="1:43" s="6" customFormat="1" ht="28" customHeight="1" thickBot="1" x14ac:dyDescent="0.25">
      <c r="A16" s="429"/>
      <c r="B16" s="774"/>
      <c r="C16" s="38"/>
      <c r="D16" s="38"/>
      <c r="E16" s="24" t="s">
        <v>206</v>
      </c>
      <c r="F16" s="24"/>
      <c r="G16" s="144"/>
      <c r="H16" s="38"/>
      <c r="I16" s="16"/>
      <c r="J16" s="752">
        <f>I14</f>
        <v>0</v>
      </c>
      <c r="K16" s="753"/>
      <c r="L16" s="17"/>
    </row>
    <row r="17" spans="1:63" s="6" customFormat="1" ht="5.15" customHeight="1" thickBot="1" x14ac:dyDescent="0.25">
      <c r="A17" s="437"/>
      <c r="B17" s="775"/>
      <c r="C17" s="19"/>
      <c r="D17" s="19"/>
      <c r="E17" s="19"/>
      <c r="F17" s="19"/>
      <c r="G17" s="19"/>
      <c r="H17" s="19"/>
      <c r="I17" s="21"/>
      <c r="J17" s="21"/>
      <c r="K17" s="21"/>
      <c r="L17" s="22"/>
    </row>
    <row r="18" spans="1:63" s="6" customFormat="1" ht="28" customHeight="1" x14ac:dyDescent="0.2">
      <c r="A18" s="777" t="s">
        <v>170</v>
      </c>
      <c r="B18" s="754" t="s">
        <v>174</v>
      </c>
      <c r="C18" s="121"/>
      <c r="D18" s="117" t="s">
        <v>82</v>
      </c>
      <c r="E18" s="781">
        <f t="shared" ref="E18:E24" si="0">ROUND((C18*0.7)^2*3.14/4,0)</f>
        <v>0</v>
      </c>
      <c r="F18" s="596"/>
      <c r="G18" s="118"/>
      <c r="H18" s="151" t="s">
        <v>30</v>
      </c>
      <c r="I18" s="749">
        <f t="shared" ref="I18:I31" si="1">G18*E18</f>
        <v>0</v>
      </c>
      <c r="J18" s="750"/>
      <c r="K18" s="750"/>
      <c r="L18" s="751"/>
      <c r="N18" s="180"/>
      <c r="P18" s="162"/>
    </row>
    <row r="19" spans="1:63" s="6" customFormat="1" ht="28" customHeight="1" x14ac:dyDescent="0.2">
      <c r="A19" s="778"/>
      <c r="B19" s="755"/>
      <c r="C19" s="122"/>
      <c r="D19" s="31" t="s">
        <v>82</v>
      </c>
      <c r="E19" s="757">
        <f t="shared" si="0"/>
        <v>0</v>
      </c>
      <c r="F19" s="758"/>
      <c r="G19" s="119"/>
      <c r="H19" s="155" t="s">
        <v>30</v>
      </c>
      <c r="I19" s="714">
        <f t="shared" si="1"/>
        <v>0</v>
      </c>
      <c r="J19" s="715"/>
      <c r="K19" s="715"/>
      <c r="L19" s="745"/>
    </row>
    <row r="20" spans="1:63" s="6" customFormat="1" ht="28" customHeight="1" x14ac:dyDescent="0.2">
      <c r="A20" s="778"/>
      <c r="B20" s="755"/>
      <c r="C20" s="122"/>
      <c r="D20" s="31" t="s">
        <v>82</v>
      </c>
      <c r="E20" s="757">
        <f t="shared" si="0"/>
        <v>0</v>
      </c>
      <c r="F20" s="758"/>
      <c r="G20" s="119"/>
      <c r="H20" s="155" t="s">
        <v>30</v>
      </c>
      <c r="I20" s="714">
        <f t="shared" si="1"/>
        <v>0</v>
      </c>
      <c r="J20" s="715"/>
      <c r="K20" s="715"/>
      <c r="L20" s="745"/>
    </row>
    <row r="21" spans="1:63" s="6" customFormat="1" ht="28" customHeight="1" x14ac:dyDescent="0.2">
      <c r="A21" s="778"/>
      <c r="B21" s="755"/>
      <c r="C21" s="122"/>
      <c r="D21" s="31" t="s">
        <v>82</v>
      </c>
      <c r="E21" s="791">
        <f t="shared" si="0"/>
        <v>0</v>
      </c>
      <c r="F21" s="792"/>
      <c r="G21" s="119"/>
      <c r="H21" s="155" t="s">
        <v>30</v>
      </c>
      <c r="I21" s="714">
        <f t="shared" si="1"/>
        <v>0</v>
      </c>
      <c r="J21" s="715"/>
      <c r="K21" s="715"/>
      <c r="L21" s="745"/>
    </row>
    <row r="22" spans="1:63" s="6" customFormat="1" ht="28" customHeight="1" x14ac:dyDescent="0.2">
      <c r="A22" s="778"/>
      <c r="B22" s="755"/>
      <c r="C22" s="122"/>
      <c r="D22" s="31" t="s">
        <v>82</v>
      </c>
      <c r="E22" s="757">
        <f t="shared" si="0"/>
        <v>0</v>
      </c>
      <c r="F22" s="758"/>
      <c r="G22" s="119"/>
      <c r="H22" s="155" t="s">
        <v>30</v>
      </c>
      <c r="I22" s="714">
        <f t="shared" si="1"/>
        <v>0</v>
      </c>
      <c r="J22" s="715"/>
      <c r="K22" s="715"/>
      <c r="L22" s="745"/>
      <c r="M22" s="24"/>
      <c r="N22" s="24"/>
      <c r="O22" s="48"/>
    </row>
    <row r="23" spans="1:63" s="6" customFormat="1" ht="28" customHeight="1" x14ac:dyDescent="0.2">
      <c r="A23" s="778"/>
      <c r="B23" s="755"/>
      <c r="C23" s="122"/>
      <c r="D23" s="31" t="s">
        <v>82</v>
      </c>
      <c r="E23" s="782">
        <f t="shared" si="0"/>
        <v>0</v>
      </c>
      <c r="F23" s="783"/>
      <c r="G23" s="119"/>
      <c r="H23" s="155" t="s">
        <v>30</v>
      </c>
      <c r="I23" s="714">
        <f t="shared" si="1"/>
        <v>0</v>
      </c>
      <c r="J23" s="715"/>
      <c r="K23" s="715"/>
      <c r="L23" s="745"/>
    </row>
    <row r="24" spans="1:63" ht="28" customHeight="1" x14ac:dyDescent="0.2">
      <c r="A24" s="778"/>
      <c r="B24" s="756"/>
      <c r="C24" s="122"/>
      <c r="D24" s="31" t="s">
        <v>82</v>
      </c>
      <c r="E24" s="791">
        <f t="shared" si="0"/>
        <v>0</v>
      </c>
      <c r="F24" s="792"/>
      <c r="G24" s="119"/>
      <c r="H24" s="155" t="s">
        <v>30</v>
      </c>
      <c r="I24" s="714">
        <f t="shared" si="1"/>
        <v>0</v>
      </c>
      <c r="J24" s="715"/>
      <c r="K24" s="715"/>
      <c r="L24" s="745"/>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row>
    <row r="25" spans="1:63" s="6" customFormat="1" ht="28" customHeight="1" x14ac:dyDescent="0.2">
      <c r="A25" s="778"/>
      <c r="B25" s="787" t="s">
        <v>175</v>
      </c>
      <c r="C25" s="122"/>
      <c r="D25" s="31" t="s">
        <v>82</v>
      </c>
      <c r="E25" s="782">
        <f t="shared" ref="E25:E31" si="2">ROUND(C25^2*3.14/4,0)</f>
        <v>0</v>
      </c>
      <c r="F25" s="783"/>
      <c r="G25" s="119"/>
      <c r="H25" s="155" t="s">
        <v>30</v>
      </c>
      <c r="I25" s="714">
        <f t="shared" si="1"/>
        <v>0</v>
      </c>
      <c r="J25" s="715"/>
      <c r="K25" s="715"/>
      <c r="L25" s="745"/>
      <c r="BA25" s="61"/>
    </row>
    <row r="26" spans="1:63" s="6" customFormat="1" ht="28" customHeight="1" x14ac:dyDescent="0.2">
      <c r="A26" s="778"/>
      <c r="B26" s="755"/>
      <c r="C26" s="122"/>
      <c r="D26" s="31" t="s">
        <v>82</v>
      </c>
      <c r="E26" s="757">
        <f t="shared" si="2"/>
        <v>0</v>
      </c>
      <c r="F26" s="758"/>
      <c r="G26" s="119"/>
      <c r="H26" s="155" t="s">
        <v>30</v>
      </c>
      <c r="I26" s="714">
        <f t="shared" si="1"/>
        <v>0</v>
      </c>
      <c r="J26" s="715"/>
      <c r="K26" s="715"/>
      <c r="L26" s="745"/>
    </row>
    <row r="27" spans="1:63" s="6" customFormat="1" ht="28" customHeight="1" x14ac:dyDescent="0.2">
      <c r="A27" s="778"/>
      <c r="B27" s="755"/>
      <c r="C27" s="122"/>
      <c r="D27" s="31" t="s">
        <v>82</v>
      </c>
      <c r="E27" s="782">
        <f t="shared" si="2"/>
        <v>0</v>
      </c>
      <c r="F27" s="783"/>
      <c r="G27" s="119"/>
      <c r="H27" s="155" t="s">
        <v>30</v>
      </c>
      <c r="I27" s="714">
        <f t="shared" si="1"/>
        <v>0</v>
      </c>
      <c r="J27" s="715"/>
      <c r="K27" s="715"/>
      <c r="L27" s="745"/>
    </row>
    <row r="28" spans="1:63" s="6" customFormat="1" ht="28" customHeight="1" x14ac:dyDescent="0.2">
      <c r="A28" s="778"/>
      <c r="B28" s="755"/>
      <c r="C28" s="122"/>
      <c r="D28" s="31" t="s">
        <v>82</v>
      </c>
      <c r="E28" s="757">
        <f t="shared" si="2"/>
        <v>0</v>
      </c>
      <c r="F28" s="758"/>
      <c r="G28" s="119"/>
      <c r="H28" s="155" t="s">
        <v>30</v>
      </c>
      <c r="I28" s="714">
        <f t="shared" si="1"/>
        <v>0</v>
      </c>
      <c r="J28" s="715"/>
      <c r="K28" s="715"/>
      <c r="L28" s="745"/>
    </row>
    <row r="29" spans="1:63" ht="28" customHeight="1" x14ac:dyDescent="0.2">
      <c r="A29" s="778"/>
      <c r="B29" s="755"/>
      <c r="C29" s="122"/>
      <c r="D29" s="31" t="s">
        <v>82</v>
      </c>
      <c r="E29" s="782">
        <f t="shared" si="2"/>
        <v>0</v>
      </c>
      <c r="F29" s="783"/>
      <c r="G29" s="120"/>
      <c r="H29" s="155" t="s">
        <v>30</v>
      </c>
      <c r="I29" s="714">
        <f t="shared" si="1"/>
        <v>0</v>
      </c>
      <c r="J29" s="715"/>
      <c r="K29" s="715"/>
      <c r="L29" s="745"/>
      <c r="M29" s="6"/>
      <c r="N29" s="6"/>
      <c r="O29" s="6"/>
      <c r="P29" s="6"/>
      <c r="Q29" s="6"/>
      <c r="R29" s="6"/>
      <c r="S29" s="6"/>
    </row>
    <row r="30" spans="1:63" ht="28" customHeight="1" x14ac:dyDescent="0.2">
      <c r="A30" s="778"/>
      <c r="B30" s="755"/>
      <c r="C30" s="122"/>
      <c r="D30" s="31" t="s">
        <v>82</v>
      </c>
      <c r="E30" s="757">
        <f t="shared" si="2"/>
        <v>0</v>
      </c>
      <c r="F30" s="758"/>
      <c r="G30" s="119"/>
      <c r="H30" s="155" t="s">
        <v>30</v>
      </c>
      <c r="I30" s="714">
        <f>G30*E30</f>
        <v>0</v>
      </c>
      <c r="J30" s="715"/>
      <c r="K30" s="715"/>
      <c r="L30" s="745"/>
      <c r="M30" s="6"/>
      <c r="N30" s="6"/>
    </row>
    <row r="31" spans="1:63" ht="28" customHeight="1" x14ac:dyDescent="0.2">
      <c r="A31" s="778"/>
      <c r="B31" s="756"/>
      <c r="C31" s="122"/>
      <c r="D31" s="31" t="s">
        <v>82</v>
      </c>
      <c r="E31" s="779">
        <f t="shared" si="2"/>
        <v>0</v>
      </c>
      <c r="F31" s="780"/>
      <c r="G31" s="119"/>
      <c r="H31" s="155" t="s">
        <v>30</v>
      </c>
      <c r="I31" s="714">
        <f t="shared" si="1"/>
        <v>0</v>
      </c>
      <c r="J31" s="715"/>
      <c r="K31" s="715"/>
      <c r="L31" s="745"/>
      <c r="M31" s="47"/>
      <c r="N31" s="6"/>
    </row>
    <row r="32" spans="1:63" ht="5.15" customHeight="1" thickBot="1" x14ac:dyDescent="0.25">
      <c r="A32" s="778"/>
      <c r="B32" s="784" t="s">
        <v>205</v>
      </c>
      <c r="C32" s="785"/>
      <c r="D32" s="785"/>
      <c r="E32" s="785"/>
      <c r="F32" s="785"/>
      <c r="G32" s="38"/>
      <c r="H32" s="38"/>
      <c r="I32" s="69"/>
      <c r="J32" s="69"/>
      <c r="K32" s="69"/>
      <c r="L32" s="17"/>
      <c r="M32" s="6"/>
      <c r="N32" s="6"/>
    </row>
    <row r="33" spans="1:62" ht="28" customHeight="1" thickBot="1" x14ac:dyDescent="0.25">
      <c r="A33" s="778"/>
      <c r="B33" s="786"/>
      <c r="C33" s="734"/>
      <c r="D33" s="734"/>
      <c r="E33" s="734"/>
      <c r="F33" s="734"/>
      <c r="G33" s="179">
        <f>SUM(G18:G31)</f>
        <v>0</v>
      </c>
      <c r="H33" s="146" t="s">
        <v>113</v>
      </c>
      <c r="I33" s="69"/>
      <c r="J33" s="752">
        <f>SUM(I18:K31)</f>
        <v>0</v>
      </c>
      <c r="K33" s="753"/>
      <c r="L33" s="17"/>
      <c r="M33" s="6"/>
      <c r="N33" s="6"/>
    </row>
    <row r="34" spans="1:62" ht="5.15" customHeight="1" thickBot="1" x14ac:dyDescent="0.25">
      <c r="A34" s="778"/>
      <c r="B34" s="786"/>
      <c r="C34" s="734"/>
      <c r="D34" s="734"/>
      <c r="E34" s="734"/>
      <c r="F34" s="734"/>
      <c r="G34" s="38"/>
      <c r="H34" s="38"/>
      <c r="I34" s="69"/>
      <c r="J34" s="69"/>
      <c r="K34" s="69"/>
      <c r="L34" s="17"/>
      <c r="M34" s="6"/>
      <c r="N34" s="6"/>
      <c r="O34" s="6"/>
      <c r="P34" s="6"/>
      <c r="Q34" s="6"/>
      <c r="R34" s="6"/>
      <c r="S34" s="6"/>
      <c r="BA34" s="136"/>
      <c r="BB34" s="136"/>
      <c r="BC34" s="136"/>
      <c r="BD34" s="136"/>
      <c r="BE34" s="136"/>
      <c r="BF34" s="136"/>
      <c r="BG34" s="136"/>
      <c r="BH34" s="136"/>
      <c r="BI34" s="136"/>
      <c r="BJ34" s="136"/>
    </row>
    <row r="35" spans="1:62" ht="5.15" customHeight="1" thickBot="1" x14ac:dyDescent="0.25">
      <c r="A35" s="25"/>
      <c r="B35" s="156"/>
      <c r="C35" s="156"/>
      <c r="D35" s="156"/>
      <c r="E35" s="156"/>
      <c r="F35" s="156"/>
      <c r="G35" s="156"/>
      <c r="H35" s="156"/>
      <c r="I35" s="154"/>
      <c r="J35" s="154"/>
      <c r="K35" s="154"/>
      <c r="L35" s="78"/>
      <c r="M35" s="6"/>
      <c r="N35" s="6"/>
      <c r="O35" s="6"/>
      <c r="P35" s="6"/>
      <c r="Q35" s="6"/>
      <c r="R35" s="6"/>
      <c r="S35" s="6"/>
    </row>
    <row r="36" spans="1:62" ht="28" customHeight="1" thickBot="1" x14ac:dyDescent="0.25">
      <c r="A36" s="26"/>
      <c r="B36" s="38"/>
      <c r="C36" s="38"/>
      <c r="D36" s="144" t="s">
        <v>204</v>
      </c>
      <c r="E36" s="144"/>
      <c r="F36" s="144"/>
      <c r="G36" s="144"/>
      <c r="H36" s="38"/>
      <c r="I36" s="69"/>
      <c r="J36" s="770">
        <f>SUM(J8,J12,J16,J33)</f>
        <v>0</v>
      </c>
      <c r="K36" s="771"/>
      <c r="L36" s="17"/>
      <c r="M36" s="6"/>
      <c r="N36" s="6"/>
      <c r="O36" s="6"/>
      <c r="P36" s="6"/>
      <c r="Q36" s="6"/>
      <c r="R36" s="6"/>
      <c r="S36" s="6"/>
    </row>
    <row r="37" spans="1:62" ht="5.15" customHeight="1" thickBot="1" x14ac:dyDescent="0.25">
      <c r="A37" s="75"/>
      <c r="B37" s="28"/>
      <c r="C37" s="28"/>
      <c r="D37" s="19"/>
      <c r="E37" s="19"/>
      <c r="F37" s="19"/>
      <c r="G37" s="19"/>
      <c r="H37" s="19"/>
      <c r="I37" s="19"/>
      <c r="J37" s="19"/>
      <c r="K37" s="19"/>
      <c r="L37" s="29"/>
      <c r="M37" s="6"/>
      <c r="N37" s="6"/>
      <c r="O37" s="6"/>
      <c r="P37" s="6"/>
      <c r="Q37" s="6"/>
      <c r="R37" s="6"/>
      <c r="S37" s="6"/>
    </row>
    <row r="38" spans="1:62" ht="5.15" customHeight="1" x14ac:dyDescent="0.2">
      <c r="A38" s="24"/>
      <c r="B38" s="24"/>
      <c r="C38" s="24"/>
      <c r="D38" s="38"/>
      <c r="E38" s="38"/>
      <c r="F38" s="38"/>
      <c r="G38" s="38"/>
      <c r="H38" s="38"/>
      <c r="I38" s="38"/>
      <c r="J38" s="38"/>
      <c r="K38" s="38"/>
      <c r="L38" s="6"/>
      <c r="M38" s="6"/>
      <c r="N38" s="6"/>
      <c r="O38" s="6"/>
      <c r="P38" s="6"/>
      <c r="Q38" s="6"/>
      <c r="R38" s="6"/>
      <c r="S38" s="6"/>
    </row>
    <row r="39" spans="1:62" ht="5.15" customHeight="1" x14ac:dyDescent="0.2">
      <c r="A39" s="24"/>
      <c r="B39" s="24"/>
      <c r="C39" s="24"/>
      <c r="D39" s="38"/>
      <c r="E39" s="38"/>
      <c r="F39" s="38"/>
      <c r="G39" s="38"/>
      <c r="H39" s="38"/>
      <c r="I39" s="38"/>
      <c r="J39" s="38"/>
      <c r="K39" s="38"/>
      <c r="L39" s="6"/>
      <c r="M39" s="6"/>
      <c r="N39" s="6"/>
      <c r="O39" s="6"/>
      <c r="P39" s="6"/>
      <c r="Q39" s="6"/>
      <c r="R39" s="6"/>
      <c r="S39" s="6"/>
    </row>
    <row r="40" spans="1:62" x14ac:dyDescent="0.2">
      <c r="A40" s="9"/>
      <c r="B40" s="9"/>
      <c r="C40" s="9"/>
      <c r="D40" s="158"/>
      <c r="E40" s="7"/>
      <c r="F40" s="7"/>
      <c r="G40" s="7"/>
      <c r="H40" s="7"/>
      <c r="J40" s="7"/>
      <c r="K40" s="7"/>
      <c r="L40" s="7"/>
      <c r="M40" s="6"/>
      <c r="N40" s="6"/>
      <c r="P40" s="6"/>
      <c r="Q40" s="6"/>
      <c r="R40" s="6"/>
      <c r="S40" s="6"/>
    </row>
    <row r="41" spans="1:62" x14ac:dyDescent="0.2">
      <c r="A41" s="74"/>
      <c r="B41" s="74"/>
      <c r="C41" s="74"/>
      <c r="D41" s="6"/>
      <c r="E41" s="6"/>
      <c r="F41" s="6"/>
      <c r="G41" s="6"/>
      <c r="H41" s="6"/>
      <c r="I41" s="7"/>
      <c r="J41" s="6"/>
      <c r="K41" s="6"/>
      <c r="L41" s="6"/>
      <c r="M41" s="6"/>
      <c r="N41" s="6"/>
      <c r="O41" s="6"/>
      <c r="P41" s="6"/>
      <c r="Q41" s="6"/>
      <c r="R41" s="6"/>
      <c r="S41" s="6"/>
    </row>
    <row r="42" spans="1:62" s="6" customFormat="1" x14ac:dyDescent="0.2">
      <c r="A42" s="74"/>
      <c r="B42" s="74"/>
      <c r="C42" s="74"/>
    </row>
    <row r="43" spans="1:62" s="6" customFormat="1" ht="11.15" customHeight="1" x14ac:dyDescent="0.2">
      <c r="A43" s="74"/>
      <c r="B43" s="74"/>
      <c r="C43" s="74"/>
    </row>
    <row r="44" spans="1:62" s="6" customFormat="1" x14ac:dyDescent="0.2">
      <c r="A44" s="74"/>
      <c r="B44" s="74"/>
      <c r="C44" s="74"/>
    </row>
    <row r="45" spans="1:62" s="6" customFormat="1" x14ac:dyDescent="0.2">
      <c r="A45" s="74"/>
      <c r="B45" s="74"/>
      <c r="C45" s="74"/>
    </row>
    <row r="46" spans="1:62" s="81" customFormat="1" x14ac:dyDescent="0.2">
      <c r="A46" s="74"/>
      <c r="B46" s="74"/>
      <c r="C46" s="74"/>
      <c r="D46" s="6"/>
      <c r="E46" s="6"/>
      <c r="F46" s="6"/>
      <c r="G46" s="6"/>
      <c r="H46" s="6"/>
      <c r="I46" s="6"/>
      <c r="J46" s="6"/>
      <c r="K46" s="6"/>
      <c r="L46" s="6"/>
    </row>
    <row r="47" spans="1:62" s="81" customFormat="1" x14ac:dyDescent="0.2">
      <c r="A47" s="74"/>
      <c r="B47" s="74"/>
      <c r="C47" s="74"/>
      <c r="D47" s="6"/>
      <c r="E47" s="6"/>
      <c r="F47" s="6"/>
      <c r="G47" s="6"/>
      <c r="H47" s="6"/>
      <c r="I47" s="6"/>
      <c r="J47" s="6"/>
      <c r="K47" s="6"/>
      <c r="L47" s="6"/>
    </row>
    <row r="48" spans="1:62" s="81" customFormat="1" x14ac:dyDescent="0.2">
      <c r="A48" s="74"/>
      <c r="B48" s="74"/>
      <c r="C48" s="74"/>
      <c r="D48" s="6"/>
      <c r="E48" s="6"/>
      <c r="F48" s="6"/>
      <c r="G48" s="6"/>
      <c r="H48" s="6"/>
      <c r="I48" s="6"/>
      <c r="J48" s="6"/>
      <c r="K48" s="6"/>
      <c r="L48" s="6"/>
    </row>
    <row r="49" spans="1:62" s="81" customFormat="1" x14ac:dyDescent="0.2">
      <c r="A49" s="6"/>
      <c r="B49" s="6"/>
      <c r="C49" s="6"/>
      <c r="D49" s="6"/>
      <c r="E49" s="6"/>
      <c r="F49" s="6"/>
      <c r="G49" s="6"/>
      <c r="H49" s="6"/>
      <c r="I49" s="6"/>
      <c r="J49" s="6"/>
      <c r="K49" s="6"/>
      <c r="L49" s="6"/>
    </row>
    <row r="50" spans="1:62" s="81" customFormat="1" x14ac:dyDescent="0.2">
      <c r="A50" s="6"/>
      <c r="B50" s="6"/>
      <c r="C50" s="6"/>
      <c r="D50" s="6"/>
      <c r="E50" s="6"/>
      <c r="F50" s="6"/>
      <c r="G50" s="6"/>
      <c r="H50" s="6"/>
      <c r="I50" s="6"/>
      <c r="J50" s="6"/>
      <c r="K50" s="6"/>
      <c r="L50" s="6"/>
    </row>
    <row r="51" spans="1:62" s="81" customFormat="1" x14ac:dyDescent="0.2">
      <c r="A51" s="6"/>
      <c r="B51" s="6"/>
      <c r="C51" s="6"/>
      <c r="D51" s="6"/>
      <c r="E51" s="6"/>
      <c r="F51" s="6"/>
      <c r="G51" s="6"/>
      <c r="H51" s="6"/>
      <c r="I51" s="6"/>
      <c r="J51" s="6"/>
      <c r="K51" s="6"/>
      <c r="L51" s="6"/>
    </row>
    <row r="52" spans="1:62" s="81" customFormat="1" x14ac:dyDescent="0.2">
      <c r="A52" s="776"/>
      <c r="B52" s="776"/>
      <c r="C52" s="776"/>
      <c r="D52" s="776"/>
      <c r="E52" s="776"/>
      <c r="F52" s="776"/>
      <c r="G52" s="776"/>
      <c r="H52" s="776"/>
      <c r="I52" s="776"/>
      <c r="J52" s="776"/>
      <c r="K52" s="776"/>
      <c r="L52" s="776"/>
      <c r="M52" s="776"/>
      <c r="N52" s="776"/>
      <c r="O52" s="776"/>
      <c r="P52" s="776"/>
      <c r="Q52" s="776"/>
      <c r="R52" s="776"/>
      <c r="S52" s="776"/>
      <c r="T52" s="776"/>
      <c r="U52" s="776"/>
      <c r="V52" s="776"/>
      <c r="W52" s="776"/>
      <c r="X52" s="776"/>
      <c r="Y52" s="776"/>
      <c r="Z52" s="776"/>
      <c r="AA52" s="776"/>
      <c r="AB52" s="776"/>
      <c r="AC52" s="776"/>
      <c r="AD52" s="776"/>
      <c r="AE52" s="776"/>
      <c r="AF52" s="776"/>
      <c r="AG52" s="776"/>
      <c r="AH52" s="776"/>
      <c r="AI52" s="776"/>
      <c r="AJ52" s="776"/>
      <c r="AK52" s="776"/>
      <c r="AL52" s="776"/>
      <c r="AM52" s="776"/>
      <c r="AN52" s="776"/>
      <c r="AO52" s="776"/>
      <c r="AP52" s="776"/>
      <c r="AQ52" s="776"/>
      <c r="AR52" s="776"/>
      <c r="AS52" s="776"/>
      <c r="AT52" s="776"/>
      <c r="AU52" s="776"/>
      <c r="AV52" s="776"/>
      <c r="AW52" s="776"/>
      <c r="AX52" s="776"/>
      <c r="AY52" s="776"/>
      <c r="AZ52" s="776"/>
      <c r="BA52" s="776"/>
      <c r="BB52" s="776"/>
      <c r="BC52" s="776"/>
      <c r="BD52" s="776"/>
      <c r="BE52" s="776"/>
      <c r="BF52" s="776"/>
      <c r="BG52" s="776"/>
      <c r="BH52" s="776"/>
      <c r="BI52" s="776"/>
      <c r="BJ52" s="776"/>
    </row>
    <row r="53" spans="1:62" s="81" customFormat="1" x14ac:dyDescent="0.2">
      <c r="A53" s="6"/>
      <c r="B53" s="6"/>
      <c r="C53" s="6"/>
      <c r="D53" s="6"/>
      <c r="E53" s="6"/>
      <c r="F53" s="6"/>
      <c r="G53" s="6"/>
      <c r="H53" s="6"/>
      <c r="I53" s="6"/>
      <c r="J53" s="6"/>
      <c r="K53" s="6"/>
      <c r="L53" s="6"/>
    </row>
    <row r="54" spans="1:62" s="81" customFormat="1" x14ac:dyDescent="0.2">
      <c r="A54" s="6"/>
      <c r="B54" s="6"/>
      <c r="C54" s="6"/>
      <c r="D54" s="6"/>
      <c r="E54" s="6"/>
      <c r="F54" s="6"/>
      <c r="G54" s="6"/>
      <c r="H54" s="6"/>
      <c r="I54" s="6"/>
      <c r="J54" s="6"/>
      <c r="K54" s="6"/>
      <c r="L54" s="6"/>
    </row>
    <row r="55" spans="1:62" s="81" customFormat="1" x14ac:dyDescent="0.2">
      <c r="A55" s="6"/>
      <c r="B55" s="6"/>
      <c r="C55" s="6"/>
      <c r="D55" s="6"/>
      <c r="E55" s="6"/>
      <c r="F55" s="6"/>
      <c r="G55" s="6"/>
      <c r="H55" s="6"/>
      <c r="I55" s="6"/>
      <c r="J55" s="6"/>
      <c r="K55" s="6"/>
      <c r="L55" s="6"/>
    </row>
    <row r="56" spans="1:62" s="81" customFormat="1" x14ac:dyDescent="0.2">
      <c r="A56" s="6"/>
      <c r="B56" s="6"/>
      <c r="C56" s="6"/>
      <c r="D56" s="6"/>
      <c r="E56" s="6"/>
      <c r="F56" s="6"/>
      <c r="G56" s="6"/>
      <c r="H56" s="6"/>
      <c r="I56" s="6"/>
      <c r="J56" s="6"/>
      <c r="K56" s="6"/>
      <c r="L56" s="6"/>
    </row>
    <row r="57" spans="1:62" s="81" customFormat="1" x14ac:dyDescent="0.2">
      <c r="A57" s="6"/>
      <c r="B57" s="6"/>
      <c r="C57" s="6"/>
      <c r="D57" s="6"/>
      <c r="E57" s="6"/>
      <c r="F57" s="6"/>
      <c r="G57" s="6"/>
      <c r="H57" s="6"/>
      <c r="I57" s="6"/>
      <c r="J57" s="6"/>
      <c r="K57" s="6"/>
      <c r="L57" s="6"/>
    </row>
    <row r="58" spans="1:62" s="81" customFormat="1" x14ac:dyDescent="0.2">
      <c r="A58" s="6"/>
      <c r="B58" s="6"/>
      <c r="C58" s="6"/>
      <c r="D58" s="6"/>
      <c r="E58" s="6"/>
      <c r="F58" s="6"/>
      <c r="G58" s="6"/>
      <c r="H58" s="6"/>
      <c r="I58" s="6"/>
      <c r="J58" s="6"/>
      <c r="K58" s="6"/>
      <c r="L58" s="6"/>
    </row>
    <row r="59" spans="1:62" s="81" customFormat="1" x14ac:dyDescent="0.2">
      <c r="A59" s="6"/>
      <c r="B59" s="6"/>
      <c r="C59" s="6"/>
      <c r="D59" s="6"/>
      <c r="E59" s="6"/>
      <c r="F59" s="6"/>
      <c r="G59" s="6"/>
      <c r="H59" s="6"/>
      <c r="I59" s="6"/>
      <c r="J59" s="6"/>
      <c r="K59" s="6"/>
      <c r="L59" s="6"/>
    </row>
    <row r="60" spans="1:62" s="81" customFormat="1" x14ac:dyDescent="0.2">
      <c r="A60" s="6"/>
      <c r="B60" s="6"/>
      <c r="C60" s="6"/>
      <c r="D60" s="6"/>
      <c r="E60" s="6"/>
      <c r="F60" s="6"/>
      <c r="G60" s="6"/>
      <c r="H60" s="6"/>
      <c r="I60" s="6"/>
      <c r="J60" s="6"/>
      <c r="K60" s="6"/>
      <c r="L60" s="6"/>
    </row>
    <row r="61" spans="1:62" s="81" customFormat="1" x14ac:dyDescent="0.2">
      <c r="A61" s="6"/>
      <c r="B61" s="6"/>
      <c r="C61" s="6"/>
      <c r="D61" s="6"/>
      <c r="E61" s="6"/>
      <c r="F61" s="6"/>
      <c r="G61" s="6"/>
      <c r="H61" s="6"/>
      <c r="I61" s="6"/>
      <c r="J61" s="6"/>
      <c r="K61" s="6"/>
      <c r="L61" s="6"/>
    </row>
    <row r="62" spans="1:62" s="81" customFormat="1" x14ac:dyDescent="0.2">
      <c r="A62" s="6"/>
      <c r="B62" s="6"/>
      <c r="C62" s="6"/>
      <c r="D62" s="6"/>
      <c r="E62" s="6"/>
      <c r="F62" s="6"/>
      <c r="G62" s="6"/>
      <c r="H62" s="6"/>
      <c r="I62" s="6"/>
      <c r="J62" s="6"/>
      <c r="K62" s="6"/>
      <c r="L62" s="6"/>
    </row>
    <row r="63" spans="1:62" s="81" customFormat="1" x14ac:dyDescent="0.2">
      <c r="A63" s="6"/>
      <c r="B63" s="6"/>
      <c r="C63" s="6"/>
      <c r="D63" s="6"/>
      <c r="E63" s="6"/>
      <c r="F63" s="6"/>
      <c r="G63" s="6"/>
      <c r="H63" s="6"/>
      <c r="I63" s="6"/>
      <c r="J63" s="6"/>
      <c r="K63" s="6"/>
      <c r="L63" s="6"/>
    </row>
    <row r="64" spans="1:62" s="81" customFormat="1" x14ac:dyDescent="0.2">
      <c r="A64" s="6"/>
      <c r="B64" s="6"/>
      <c r="C64" s="6"/>
      <c r="D64" s="6"/>
      <c r="E64" s="6"/>
      <c r="F64" s="6"/>
      <c r="G64" s="6"/>
      <c r="H64" s="6"/>
      <c r="I64" s="6"/>
      <c r="J64" s="6"/>
      <c r="K64" s="6"/>
      <c r="L64" s="6"/>
    </row>
    <row r="65" spans="1:19" s="81" customFormat="1" x14ac:dyDescent="0.2">
      <c r="A65" s="6"/>
      <c r="B65" s="6"/>
      <c r="C65" s="6"/>
      <c r="D65" s="6"/>
      <c r="E65" s="6"/>
      <c r="F65" s="6"/>
      <c r="G65" s="6"/>
      <c r="H65" s="6"/>
      <c r="I65" s="6"/>
      <c r="J65" s="6"/>
      <c r="K65" s="6"/>
      <c r="L65" s="6"/>
    </row>
    <row r="66" spans="1:19" s="81" customFormat="1" x14ac:dyDescent="0.2">
      <c r="A66" s="6"/>
      <c r="B66" s="6"/>
      <c r="C66" s="6"/>
      <c r="D66" s="6"/>
      <c r="E66" s="6"/>
      <c r="F66" s="6"/>
      <c r="G66" s="6"/>
      <c r="H66" s="6"/>
      <c r="I66" s="6"/>
      <c r="J66" s="6"/>
      <c r="K66" s="6"/>
      <c r="L66" s="6"/>
    </row>
    <row r="67" spans="1:19" x14ac:dyDescent="0.2">
      <c r="D67" s="6"/>
      <c r="E67" s="6"/>
      <c r="F67" s="6"/>
      <c r="G67" s="6"/>
      <c r="H67" s="6"/>
      <c r="I67" s="6"/>
      <c r="J67" s="6"/>
      <c r="K67" s="6"/>
      <c r="L67" s="6"/>
      <c r="M67" s="6"/>
      <c r="N67" s="6"/>
      <c r="O67" s="6"/>
      <c r="P67" s="6"/>
      <c r="Q67" s="6"/>
      <c r="R67" s="6"/>
      <c r="S67" s="6"/>
    </row>
    <row r="68" spans="1:19" x14ac:dyDescent="0.2">
      <c r="D68" s="6"/>
      <c r="E68" s="6"/>
      <c r="F68" s="6"/>
      <c r="G68" s="6"/>
      <c r="H68" s="6"/>
      <c r="I68" s="6"/>
      <c r="J68" s="6"/>
      <c r="K68" s="6"/>
      <c r="L68" s="6"/>
      <c r="M68" s="6"/>
      <c r="N68" s="6"/>
      <c r="O68" s="6"/>
      <c r="P68" s="6"/>
      <c r="Q68" s="6"/>
      <c r="R68" s="6"/>
      <c r="S68" s="6"/>
    </row>
    <row r="69" spans="1:19" x14ac:dyDescent="0.2">
      <c r="D69" s="6"/>
      <c r="E69" s="6"/>
      <c r="F69" s="6"/>
      <c r="G69" s="6"/>
      <c r="H69" s="6"/>
      <c r="I69" s="6"/>
      <c r="J69" s="6"/>
      <c r="K69" s="6"/>
      <c r="L69" s="6"/>
      <c r="M69" s="6"/>
      <c r="N69" s="6"/>
      <c r="O69" s="6"/>
      <c r="P69" s="6"/>
      <c r="Q69" s="6"/>
      <c r="R69" s="6"/>
      <c r="S69" s="6"/>
    </row>
    <row r="70" spans="1:19" x14ac:dyDescent="0.2">
      <c r="D70" s="6"/>
      <c r="E70" s="6"/>
      <c r="F70" s="6"/>
      <c r="G70" s="6"/>
      <c r="H70" s="6"/>
      <c r="I70" s="6"/>
      <c r="J70" s="6"/>
      <c r="K70" s="6"/>
      <c r="L70" s="6"/>
      <c r="M70" s="6"/>
      <c r="N70" s="6"/>
      <c r="O70" s="6"/>
      <c r="P70" s="6"/>
      <c r="Q70" s="6"/>
      <c r="R70" s="6"/>
      <c r="S70" s="6"/>
    </row>
    <row r="71" spans="1:19" x14ac:dyDescent="0.2">
      <c r="D71" s="6"/>
      <c r="E71" s="6"/>
      <c r="F71" s="6"/>
      <c r="G71" s="6"/>
      <c r="H71" s="6"/>
      <c r="I71" s="6"/>
      <c r="J71" s="6"/>
      <c r="K71" s="6"/>
      <c r="L71" s="6"/>
      <c r="M71" s="6"/>
      <c r="N71" s="6"/>
      <c r="O71" s="6"/>
      <c r="P71" s="6"/>
      <c r="Q71" s="6"/>
      <c r="R71" s="6"/>
      <c r="S71" s="6"/>
    </row>
    <row r="72" spans="1:19" x14ac:dyDescent="0.2">
      <c r="D72" s="6"/>
      <c r="E72" s="6"/>
      <c r="F72" s="6"/>
      <c r="G72" s="6"/>
      <c r="H72" s="6"/>
      <c r="I72" s="6"/>
      <c r="J72" s="6"/>
      <c r="K72" s="6"/>
      <c r="L72" s="6"/>
      <c r="M72" s="6"/>
      <c r="N72" s="6"/>
      <c r="O72" s="6"/>
      <c r="P72" s="6"/>
      <c r="Q72" s="6"/>
      <c r="R72" s="6"/>
      <c r="S72" s="6"/>
    </row>
    <row r="73" spans="1:19" x14ac:dyDescent="0.2">
      <c r="D73" s="6"/>
      <c r="E73" s="6"/>
      <c r="F73" s="6"/>
      <c r="G73" s="6"/>
      <c r="H73" s="6"/>
      <c r="I73" s="6"/>
      <c r="J73" s="6"/>
      <c r="K73" s="6"/>
      <c r="L73" s="6"/>
      <c r="M73" s="6"/>
      <c r="N73" s="6"/>
      <c r="O73" s="6"/>
      <c r="P73" s="6"/>
      <c r="Q73" s="6"/>
      <c r="R73" s="6"/>
      <c r="S73" s="6"/>
    </row>
    <row r="74" spans="1:19" x14ac:dyDescent="0.2">
      <c r="D74" s="6"/>
      <c r="E74" s="6"/>
      <c r="F74" s="6"/>
      <c r="G74" s="6"/>
      <c r="H74" s="6"/>
      <c r="I74" s="6"/>
      <c r="J74" s="6"/>
      <c r="K74" s="6"/>
      <c r="L74" s="6"/>
      <c r="M74" s="6"/>
      <c r="N74" s="6"/>
      <c r="O74" s="6"/>
      <c r="P74" s="6"/>
      <c r="Q74" s="6"/>
      <c r="R74" s="6"/>
      <c r="S74" s="6"/>
    </row>
    <row r="75" spans="1:19" x14ac:dyDescent="0.2">
      <c r="D75" s="6"/>
      <c r="E75" s="6"/>
      <c r="F75" s="6"/>
      <c r="G75" s="6"/>
      <c r="H75" s="6"/>
      <c r="I75" s="6"/>
      <c r="J75" s="6"/>
      <c r="K75" s="6"/>
      <c r="L75" s="6"/>
      <c r="M75" s="6"/>
      <c r="N75" s="6"/>
      <c r="O75" s="6"/>
      <c r="P75" s="6"/>
      <c r="Q75" s="6"/>
      <c r="R75" s="6"/>
      <c r="S75" s="6"/>
    </row>
    <row r="76" spans="1:19" x14ac:dyDescent="0.2">
      <c r="D76" s="6"/>
      <c r="E76" s="6"/>
      <c r="F76" s="6"/>
      <c r="G76" s="6"/>
      <c r="H76" s="6"/>
      <c r="I76" s="6"/>
      <c r="J76" s="6"/>
      <c r="K76" s="6"/>
      <c r="L76" s="6"/>
      <c r="M76" s="6"/>
      <c r="N76" s="6"/>
      <c r="O76" s="6"/>
      <c r="P76" s="6"/>
      <c r="Q76" s="6"/>
      <c r="R76" s="6"/>
      <c r="S76" s="6"/>
    </row>
    <row r="77" spans="1:19" x14ac:dyDescent="0.2">
      <c r="D77" s="6"/>
      <c r="E77" s="6"/>
      <c r="F77" s="6"/>
      <c r="G77" s="6"/>
      <c r="H77" s="6"/>
      <c r="I77" s="6"/>
      <c r="J77" s="6"/>
      <c r="K77" s="6"/>
      <c r="L77" s="6"/>
      <c r="M77" s="6"/>
      <c r="N77" s="6"/>
      <c r="O77" s="6"/>
      <c r="P77" s="6"/>
      <c r="Q77" s="6"/>
      <c r="R77" s="6"/>
      <c r="S77" s="6"/>
    </row>
    <row r="78" spans="1:19" x14ac:dyDescent="0.2">
      <c r="D78" s="6"/>
      <c r="E78" s="6"/>
      <c r="F78" s="6"/>
      <c r="G78" s="6"/>
      <c r="H78" s="6"/>
      <c r="I78" s="6"/>
      <c r="J78" s="6"/>
      <c r="K78" s="6"/>
      <c r="L78" s="6"/>
      <c r="M78" s="6"/>
      <c r="N78" s="6"/>
      <c r="O78" s="6"/>
      <c r="P78" s="6"/>
      <c r="Q78" s="6"/>
      <c r="R78" s="6"/>
      <c r="S78" s="6"/>
    </row>
    <row r="79" spans="1:19" x14ac:dyDescent="0.2">
      <c r="D79" s="6"/>
      <c r="E79" s="6"/>
      <c r="F79" s="6"/>
      <c r="G79" s="6"/>
      <c r="H79" s="6"/>
      <c r="I79" s="6"/>
      <c r="J79" s="6"/>
      <c r="K79" s="6"/>
      <c r="L79" s="6"/>
      <c r="M79" s="6"/>
      <c r="N79" s="6"/>
      <c r="O79" s="6"/>
      <c r="P79" s="6"/>
      <c r="Q79" s="6"/>
      <c r="R79" s="6"/>
      <c r="S79" s="6"/>
    </row>
    <row r="80" spans="1:19" x14ac:dyDescent="0.2">
      <c r="D80" s="6"/>
      <c r="E80" s="6"/>
      <c r="F80" s="6"/>
      <c r="G80" s="6"/>
      <c r="H80" s="6"/>
      <c r="I80" s="6"/>
      <c r="J80" s="6"/>
      <c r="K80" s="6"/>
      <c r="L80" s="6"/>
      <c r="M80" s="6"/>
      <c r="N80" s="6"/>
      <c r="O80" s="6"/>
      <c r="P80" s="6"/>
      <c r="Q80" s="6"/>
      <c r="R80" s="6"/>
      <c r="S80" s="6"/>
    </row>
    <row r="81" spans="4:19" x14ac:dyDescent="0.2">
      <c r="D81" s="6"/>
      <c r="E81" s="6"/>
      <c r="F81" s="6"/>
      <c r="G81" s="6"/>
      <c r="H81" s="6"/>
      <c r="I81" s="6"/>
      <c r="J81" s="6"/>
      <c r="K81" s="6"/>
      <c r="L81" s="6"/>
      <c r="M81" s="6"/>
      <c r="N81" s="6"/>
      <c r="O81" s="6"/>
      <c r="P81" s="6"/>
      <c r="Q81" s="6"/>
      <c r="R81" s="6"/>
      <c r="S81" s="6"/>
    </row>
    <row r="82" spans="4:19" x14ac:dyDescent="0.2">
      <c r="D82" s="6"/>
      <c r="E82" s="6"/>
      <c r="F82" s="6"/>
      <c r="G82" s="6"/>
      <c r="H82" s="6"/>
      <c r="I82" s="6"/>
      <c r="J82" s="6"/>
      <c r="K82" s="6"/>
      <c r="L82" s="6"/>
      <c r="M82" s="6"/>
      <c r="N82" s="6"/>
      <c r="O82" s="6"/>
      <c r="P82" s="6"/>
      <c r="Q82" s="6"/>
      <c r="R82" s="6"/>
      <c r="S82" s="6"/>
    </row>
    <row r="83" spans="4:19" x14ac:dyDescent="0.2">
      <c r="D83" s="6"/>
      <c r="E83" s="6"/>
      <c r="F83" s="6"/>
      <c r="G83" s="6"/>
      <c r="H83" s="6"/>
      <c r="I83" s="6"/>
      <c r="J83" s="6"/>
      <c r="K83" s="6"/>
      <c r="L83" s="6"/>
      <c r="M83" s="6"/>
      <c r="N83" s="6"/>
      <c r="O83" s="6"/>
      <c r="P83" s="6"/>
      <c r="Q83" s="6"/>
      <c r="R83" s="6"/>
      <c r="S83" s="6"/>
    </row>
    <row r="84" spans="4:19" x14ac:dyDescent="0.2">
      <c r="D84" s="6"/>
      <c r="E84" s="6"/>
      <c r="F84" s="6"/>
      <c r="G84" s="6"/>
      <c r="H84" s="6"/>
      <c r="I84" s="6"/>
      <c r="J84" s="6"/>
      <c r="K84" s="6"/>
      <c r="L84" s="6"/>
      <c r="M84" s="6"/>
      <c r="N84" s="6"/>
      <c r="O84" s="6"/>
      <c r="P84" s="6"/>
      <c r="Q84" s="6"/>
      <c r="R84" s="6"/>
      <c r="S84" s="6"/>
    </row>
    <row r="85" spans="4:19" x14ac:dyDescent="0.2">
      <c r="D85" s="6"/>
      <c r="E85" s="6"/>
      <c r="F85" s="6"/>
      <c r="G85" s="6"/>
      <c r="H85" s="6"/>
      <c r="I85" s="6"/>
      <c r="J85" s="6"/>
      <c r="K85" s="6"/>
      <c r="L85" s="6"/>
      <c r="M85" s="6"/>
      <c r="N85" s="6"/>
      <c r="O85" s="6"/>
      <c r="P85" s="6"/>
      <c r="Q85" s="6"/>
      <c r="R85" s="6"/>
      <c r="S85" s="6"/>
    </row>
    <row r="86" spans="4:19" x14ac:dyDescent="0.2">
      <c r="D86" s="6"/>
      <c r="E86" s="6"/>
      <c r="F86" s="6"/>
      <c r="G86" s="6"/>
      <c r="H86" s="6"/>
      <c r="I86" s="6"/>
      <c r="J86" s="6"/>
      <c r="K86" s="6"/>
      <c r="L86" s="6"/>
      <c r="M86" s="6"/>
      <c r="N86" s="6"/>
      <c r="O86" s="6"/>
      <c r="P86" s="6"/>
      <c r="Q86" s="6"/>
      <c r="R86" s="6"/>
      <c r="S86" s="6"/>
    </row>
    <row r="87" spans="4:19" x14ac:dyDescent="0.2">
      <c r="D87" s="6"/>
      <c r="E87" s="6"/>
      <c r="F87" s="6"/>
      <c r="G87" s="6"/>
      <c r="H87" s="6"/>
      <c r="I87" s="6"/>
      <c r="J87" s="6"/>
      <c r="K87" s="6"/>
      <c r="L87" s="6"/>
      <c r="M87" s="6"/>
      <c r="N87" s="6"/>
      <c r="O87" s="6"/>
      <c r="P87" s="6"/>
      <c r="Q87" s="6"/>
      <c r="R87" s="6"/>
      <c r="S87" s="6"/>
    </row>
    <row r="88" spans="4:19" x14ac:dyDescent="0.2">
      <c r="D88" s="6"/>
      <c r="E88" s="6"/>
      <c r="F88" s="6"/>
      <c r="G88" s="6"/>
      <c r="H88" s="6"/>
      <c r="I88" s="6"/>
      <c r="J88" s="6"/>
      <c r="K88" s="6"/>
      <c r="L88" s="6"/>
      <c r="M88" s="6"/>
      <c r="N88" s="6"/>
      <c r="O88" s="6"/>
      <c r="P88" s="6"/>
      <c r="Q88" s="6"/>
      <c r="R88" s="6"/>
      <c r="S88" s="6"/>
    </row>
    <row r="89" spans="4:19" x14ac:dyDescent="0.2">
      <c r="D89" s="6"/>
      <c r="E89" s="6"/>
      <c r="F89" s="6"/>
      <c r="G89" s="6"/>
      <c r="H89" s="6"/>
      <c r="I89" s="6"/>
      <c r="J89" s="6"/>
      <c r="K89" s="6"/>
      <c r="L89" s="6"/>
      <c r="M89" s="6"/>
      <c r="N89" s="6"/>
      <c r="O89" s="6"/>
      <c r="P89" s="6"/>
      <c r="Q89" s="6"/>
      <c r="R89" s="6"/>
      <c r="S89" s="6"/>
    </row>
    <row r="90" spans="4:19" x14ac:dyDescent="0.2">
      <c r="D90" s="6"/>
      <c r="E90" s="6"/>
      <c r="F90" s="6"/>
      <c r="G90" s="6"/>
      <c r="H90" s="6"/>
      <c r="I90" s="6"/>
      <c r="J90" s="6"/>
      <c r="K90" s="6"/>
      <c r="L90" s="6"/>
      <c r="M90" s="6"/>
      <c r="N90" s="6"/>
      <c r="O90" s="6"/>
      <c r="P90" s="6"/>
      <c r="Q90" s="6"/>
      <c r="R90" s="6"/>
      <c r="S90" s="6"/>
    </row>
    <row r="91" spans="4:19" x14ac:dyDescent="0.2">
      <c r="D91" s="6"/>
      <c r="E91" s="6"/>
      <c r="F91" s="6"/>
      <c r="G91" s="6"/>
      <c r="H91" s="6"/>
      <c r="I91" s="6"/>
      <c r="J91" s="6"/>
      <c r="K91" s="6"/>
      <c r="L91" s="6"/>
      <c r="M91" s="6"/>
      <c r="N91" s="6"/>
      <c r="O91" s="6"/>
      <c r="P91" s="6"/>
      <c r="Q91" s="6"/>
      <c r="R91" s="6"/>
      <c r="S91" s="6"/>
    </row>
    <row r="92" spans="4:19" x14ac:dyDescent="0.2">
      <c r="D92" s="6"/>
      <c r="E92" s="6"/>
      <c r="F92" s="6"/>
      <c r="G92" s="6"/>
      <c r="H92" s="6"/>
      <c r="I92" s="6"/>
      <c r="J92" s="6"/>
      <c r="K92" s="6"/>
      <c r="L92" s="6"/>
      <c r="M92" s="6"/>
      <c r="N92" s="6"/>
      <c r="O92" s="6"/>
      <c r="P92" s="6"/>
      <c r="Q92" s="6"/>
      <c r="R92" s="6"/>
      <c r="S92" s="6"/>
    </row>
    <row r="93" spans="4:19" x14ac:dyDescent="0.2">
      <c r="D93" s="6"/>
      <c r="E93" s="6"/>
      <c r="F93" s="6"/>
      <c r="G93" s="6"/>
      <c r="H93" s="6"/>
      <c r="I93" s="6"/>
      <c r="J93" s="6"/>
      <c r="K93" s="6"/>
      <c r="L93" s="6"/>
      <c r="M93" s="6"/>
      <c r="N93" s="6"/>
      <c r="O93" s="6"/>
      <c r="P93" s="6"/>
      <c r="Q93" s="6"/>
      <c r="R93" s="6"/>
      <c r="S93" s="6"/>
    </row>
    <row r="94" spans="4:19" x14ac:dyDescent="0.2">
      <c r="D94" s="6"/>
      <c r="E94" s="6"/>
      <c r="F94" s="6"/>
      <c r="G94" s="6"/>
      <c r="H94" s="6"/>
      <c r="I94" s="6"/>
      <c r="J94" s="6"/>
      <c r="K94" s="6"/>
      <c r="L94" s="6"/>
      <c r="M94" s="6"/>
      <c r="N94" s="6"/>
      <c r="O94" s="6"/>
      <c r="P94" s="6"/>
      <c r="Q94" s="6"/>
      <c r="R94" s="6"/>
      <c r="S94" s="6"/>
    </row>
    <row r="95" spans="4:19" x14ac:dyDescent="0.2">
      <c r="D95" s="6"/>
      <c r="E95" s="6"/>
      <c r="F95" s="6"/>
      <c r="G95" s="6"/>
      <c r="H95" s="6"/>
      <c r="I95" s="6"/>
      <c r="J95" s="6"/>
      <c r="K95" s="6"/>
      <c r="L95" s="6"/>
      <c r="M95" s="6"/>
      <c r="N95" s="6"/>
      <c r="O95" s="6"/>
      <c r="P95" s="6"/>
      <c r="Q95" s="6"/>
      <c r="R95" s="6"/>
      <c r="S95" s="6"/>
    </row>
    <row r="96" spans="4:19" x14ac:dyDescent="0.2">
      <c r="D96" s="6"/>
      <c r="E96" s="6"/>
      <c r="F96" s="6"/>
      <c r="G96" s="6"/>
      <c r="H96" s="6"/>
      <c r="I96" s="6"/>
      <c r="J96" s="6"/>
      <c r="K96" s="6"/>
      <c r="L96" s="6"/>
      <c r="M96" s="6"/>
      <c r="N96" s="6"/>
      <c r="O96" s="6"/>
      <c r="P96" s="6"/>
      <c r="Q96" s="6"/>
      <c r="R96" s="6"/>
      <c r="S96" s="6"/>
    </row>
    <row r="97" spans="4:19" x14ac:dyDescent="0.2">
      <c r="D97" s="6"/>
      <c r="E97" s="6"/>
      <c r="F97" s="6"/>
      <c r="G97" s="6"/>
      <c r="H97" s="6"/>
      <c r="I97" s="6"/>
      <c r="J97" s="6"/>
      <c r="K97" s="6"/>
      <c r="L97" s="6"/>
      <c r="M97" s="6"/>
      <c r="N97" s="6"/>
      <c r="O97" s="6"/>
      <c r="P97" s="6"/>
      <c r="Q97" s="6"/>
      <c r="R97" s="6"/>
      <c r="S97" s="6"/>
    </row>
    <row r="98" spans="4:19" x14ac:dyDescent="0.2">
      <c r="D98" s="6"/>
      <c r="E98" s="6"/>
      <c r="F98" s="6"/>
      <c r="G98" s="6"/>
      <c r="H98" s="6"/>
      <c r="I98" s="6"/>
      <c r="J98" s="6"/>
      <c r="K98" s="6"/>
      <c r="L98" s="6"/>
      <c r="M98" s="6"/>
      <c r="N98" s="6"/>
      <c r="O98" s="6"/>
      <c r="P98" s="6"/>
      <c r="Q98" s="6"/>
      <c r="R98" s="6"/>
      <c r="S98" s="6"/>
    </row>
    <row r="99" spans="4:19" x14ac:dyDescent="0.2">
      <c r="D99" s="6"/>
      <c r="E99" s="6"/>
      <c r="F99" s="6"/>
      <c r="G99" s="6"/>
      <c r="H99" s="6"/>
      <c r="I99" s="6"/>
      <c r="J99" s="6"/>
      <c r="K99" s="6"/>
      <c r="L99" s="6"/>
      <c r="M99" s="6"/>
      <c r="N99" s="6"/>
      <c r="O99" s="6"/>
      <c r="P99" s="6"/>
      <c r="Q99" s="6"/>
      <c r="R99" s="6"/>
      <c r="S99" s="6"/>
    </row>
    <row r="100" spans="4:19" x14ac:dyDescent="0.2">
      <c r="D100" s="6"/>
      <c r="E100" s="6"/>
      <c r="F100" s="6"/>
      <c r="G100" s="6"/>
      <c r="H100" s="6"/>
      <c r="I100" s="6"/>
      <c r="J100" s="6"/>
      <c r="K100" s="6"/>
      <c r="L100" s="6"/>
      <c r="M100" s="6"/>
      <c r="N100" s="6"/>
      <c r="O100" s="6"/>
      <c r="P100" s="6"/>
      <c r="Q100" s="6"/>
      <c r="R100" s="6"/>
      <c r="S100" s="6"/>
    </row>
    <row r="101" spans="4:19" x14ac:dyDescent="0.2">
      <c r="D101" s="6"/>
      <c r="E101" s="6"/>
      <c r="F101" s="6"/>
      <c r="G101" s="6"/>
      <c r="H101" s="6"/>
      <c r="I101" s="6"/>
      <c r="J101" s="6"/>
      <c r="K101" s="6"/>
      <c r="L101" s="6"/>
      <c r="M101" s="6"/>
      <c r="N101" s="6"/>
      <c r="O101" s="6"/>
      <c r="P101" s="6"/>
      <c r="Q101" s="6"/>
      <c r="R101" s="6"/>
      <c r="S101" s="6"/>
    </row>
    <row r="102" spans="4:19" x14ac:dyDescent="0.2">
      <c r="D102" s="6"/>
      <c r="E102" s="6"/>
      <c r="F102" s="6"/>
      <c r="G102" s="6"/>
      <c r="H102" s="6"/>
      <c r="I102" s="6"/>
      <c r="J102" s="6"/>
      <c r="K102" s="6"/>
      <c r="L102" s="6"/>
      <c r="M102" s="6"/>
      <c r="N102" s="6"/>
      <c r="O102" s="6"/>
      <c r="P102" s="6"/>
      <c r="Q102" s="6"/>
      <c r="R102" s="6"/>
      <c r="S102" s="6"/>
    </row>
    <row r="103" spans="4:19" x14ac:dyDescent="0.2">
      <c r="D103" s="6"/>
      <c r="E103" s="6"/>
      <c r="F103" s="6"/>
      <c r="G103" s="6"/>
      <c r="H103" s="6"/>
      <c r="I103" s="6"/>
      <c r="J103" s="6"/>
      <c r="K103" s="6"/>
      <c r="L103" s="6"/>
      <c r="M103" s="6"/>
      <c r="N103" s="6"/>
      <c r="O103" s="6"/>
      <c r="P103" s="6"/>
      <c r="Q103" s="6"/>
      <c r="R103" s="6"/>
      <c r="S103" s="6"/>
    </row>
    <row r="104" spans="4:19" x14ac:dyDescent="0.2">
      <c r="D104" s="6"/>
      <c r="E104" s="6"/>
      <c r="F104" s="6"/>
      <c r="G104" s="6"/>
      <c r="H104" s="6"/>
      <c r="I104" s="6"/>
      <c r="J104" s="6"/>
      <c r="K104" s="6"/>
      <c r="L104" s="6"/>
      <c r="M104" s="6"/>
      <c r="N104" s="6"/>
      <c r="O104" s="6"/>
      <c r="P104" s="6"/>
      <c r="Q104" s="6"/>
      <c r="R104" s="6"/>
      <c r="S104" s="6"/>
    </row>
    <row r="105" spans="4:19" x14ac:dyDescent="0.2">
      <c r="D105" s="6"/>
      <c r="E105" s="6"/>
      <c r="F105" s="6"/>
      <c r="G105" s="6"/>
      <c r="H105" s="6"/>
      <c r="I105" s="6"/>
      <c r="J105" s="6"/>
      <c r="K105" s="6"/>
      <c r="L105" s="6"/>
      <c r="M105" s="6"/>
      <c r="N105" s="6"/>
      <c r="O105" s="6"/>
      <c r="P105" s="6"/>
      <c r="Q105" s="6"/>
      <c r="R105" s="6"/>
      <c r="S105" s="6"/>
    </row>
    <row r="106" spans="4:19" x14ac:dyDescent="0.2">
      <c r="D106" s="6"/>
      <c r="E106" s="6"/>
      <c r="F106" s="6"/>
      <c r="G106" s="6"/>
      <c r="H106" s="6"/>
      <c r="I106" s="6"/>
      <c r="J106" s="6"/>
      <c r="K106" s="6"/>
      <c r="L106" s="6"/>
      <c r="M106" s="6"/>
      <c r="N106" s="6"/>
      <c r="O106" s="6"/>
      <c r="P106" s="6"/>
      <c r="Q106" s="6"/>
      <c r="R106" s="6"/>
      <c r="S106" s="6"/>
    </row>
    <row r="107" spans="4:19" x14ac:dyDescent="0.2">
      <c r="D107" s="6"/>
      <c r="E107" s="6"/>
      <c r="F107" s="6"/>
      <c r="G107" s="6"/>
      <c r="H107" s="6"/>
      <c r="I107" s="6"/>
      <c r="J107" s="6"/>
      <c r="K107" s="6"/>
      <c r="L107" s="6"/>
      <c r="M107" s="6"/>
      <c r="N107" s="6"/>
      <c r="O107" s="6"/>
      <c r="P107" s="6"/>
      <c r="Q107" s="6"/>
      <c r="R107" s="6"/>
      <c r="S107" s="6"/>
    </row>
    <row r="108" spans="4:19" x14ac:dyDescent="0.2">
      <c r="D108" s="6"/>
      <c r="E108" s="6"/>
      <c r="F108" s="6"/>
      <c r="G108" s="6"/>
      <c r="H108" s="6"/>
      <c r="I108" s="6"/>
      <c r="J108" s="6"/>
      <c r="K108" s="6"/>
      <c r="L108" s="6"/>
      <c r="M108" s="6"/>
      <c r="N108" s="6"/>
      <c r="O108" s="6"/>
      <c r="P108" s="6"/>
      <c r="Q108" s="6"/>
      <c r="R108" s="6"/>
      <c r="S108" s="6"/>
    </row>
    <row r="109" spans="4:19" x14ac:dyDescent="0.2">
      <c r="D109" s="6"/>
      <c r="E109" s="6"/>
      <c r="F109" s="6"/>
      <c r="G109" s="6"/>
      <c r="H109" s="6"/>
      <c r="I109" s="6"/>
      <c r="J109" s="6"/>
      <c r="K109" s="6"/>
      <c r="L109" s="6"/>
      <c r="M109" s="6"/>
      <c r="N109" s="6"/>
      <c r="O109" s="6"/>
      <c r="P109" s="6"/>
      <c r="Q109" s="6"/>
      <c r="R109" s="6"/>
      <c r="S109" s="6"/>
    </row>
    <row r="110" spans="4:19" x14ac:dyDescent="0.2">
      <c r="D110" s="6"/>
      <c r="E110" s="6"/>
      <c r="F110" s="6"/>
      <c r="G110" s="6"/>
      <c r="H110" s="6"/>
      <c r="I110" s="6"/>
      <c r="J110" s="6"/>
      <c r="K110" s="6"/>
      <c r="L110" s="6"/>
      <c r="M110" s="6"/>
      <c r="N110" s="6"/>
      <c r="O110" s="6"/>
      <c r="P110" s="6"/>
      <c r="Q110" s="6"/>
      <c r="R110" s="6"/>
      <c r="S110" s="6"/>
    </row>
    <row r="111" spans="4:19" x14ac:dyDescent="0.2">
      <c r="D111" s="6"/>
      <c r="E111" s="6"/>
      <c r="F111" s="6"/>
      <c r="G111" s="6"/>
      <c r="H111" s="6"/>
      <c r="I111" s="6"/>
      <c r="J111" s="6"/>
      <c r="K111" s="6"/>
      <c r="L111" s="6"/>
    </row>
    <row r="112" spans="4:19" x14ac:dyDescent="0.2">
      <c r="D112" s="6"/>
      <c r="E112" s="6"/>
      <c r="F112" s="6"/>
      <c r="G112" s="6"/>
      <c r="H112" s="6"/>
      <c r="I112" s="6"/>
      <c r="J112" s="6"/>
      <c r="K112" s="6"/>
      <c r="L112" s="6"/>
    </row>
    <row r="113" spans="4:12" x14ac:dyDescent="0.2">
      <c r="D113" s="6"/>
      <c r="E113" s="6"/>
      <c r="F113" s="6"/>
      <c r="G113" s="6"/>
      <c r="H113" s="6"/>
      <c r="I113" s="6"/>
      <c r="J113" s="6"/>
      <c r="K113" s="6"/>
      <c r="L113" s="6"/>
    </row>
    <row r="114" spans="4:12" x14ac:dyDescent="0.2">
      <c r="D114" s="6"/>
      <c r="E114" s="6"/>
      <c r="F114" s="6"/>
      <c r="G114" s="6"/>
      <c r="H114" s="6"/>
      <c r="I114" s="6"/>
      <c r="J114" s="6"/>
      <c r="K114" s="6"/>
      <c r="L114" s="6"/>
    </row>
    <row r="115" spans="4:12" x14ac:dyDescent="0.2">
      <c r="D115" s="6"/>
      <c r="E115" s="6"/>
      <c r="F115" s="6"/>
      <c r="G115" s="6"/>
      <c r="H115" s="6"/>
      <c r="I115" s="6"/>
      <c r="J115" s="6"/>
      <c r="K115" s="6"/>
      <c r="L115" s="6"/>
    </row>
    <row r="116" spans="4:12" x14ac:dyDescent="0.2">
      <c r="D116" s="6"/>
      <c r="E116" s="6"/>
      <c r="F116" s="6"/>
      <c r="G116" s="6"/>
      <c r="H116" s="6"/>
      <c r="I116" s="6"/>
      <c r="J116" s="6"/>
      <c r="K116" s="6"/>
      <c r="L116" s="6"/>
    </row>
    <row r="117" spans="4:12" x14ac:dyDescent="0.2">
      <c r="D117" s="6"/>
      <c r="E117" s="6"/>
      <c r="F117" s="6"/>
      <c r="G117" s="6"/>
      <c r="H117" s="6"/>
      <c r="I117" s="6"/>
      <c r="J117" s="6"/>
      <c r="K117" s="6"/>
      <c r="L117" s="6"/>
    </row>
    <row r="118" spans="4:12" x14ac:dyDescent="0.2">
      <c r="D118" s="6"/>
      <c r="E118" s="6"/>
      <c r="F118" s="6"/>
      <c r="G118" s="6"/>
      <c r="H118" s="6"/>
      <c r="I118" s="6"/>
      <c r="J118" s="6"/>
      <c r="K118" s="6"/>
      <c r="L118" s="6"/>
    </row>
    <row r="119" spans="4:12" x14ac:dyDescent="0.2">
      <c r="D119" s="6"/>
      <c r="E119" s="6"/>
      <c r="F119" s="6"/>
      <c r="G119" s="6"/>
      <c r="H119" s="6"/>
      <c r="I119" s="6"/>
      <c r="J119" s="6"/>
      <c r="K119" s="6"/>
      <c r="L119" s="6"/>
    </row>
    <row r="120" spans="4:12" x14ac:dyDescent="0.2">
      <c r="D120" s="6"/>
      <c r="E120" s="6"/>
      <c r="F120" s="6"/>
      <c r="G120" s="6"/>
      <c r="H120" s="6"/>
      <c r="I120" s="6"/>
      <c r="J120" s="6"/>
      <c r="K120" s="6"/>
      <c r="L120" s="6"/>
    </row>
    <row r="121" spans="4:12" x14ac:dyDescent="0.2">
      <c r="D121" s="6"/>
      <c r="E121" s="6"/>
      <c r="F121" s="6"/>
      <c r="G121" s="6"/>
      <c r="H121" s="6"/>
      <c r="I121" s="6"/>
      <c r="J121" s="6"/>
      <c r="K121" s="6"/>
      <c r="L121" s="6"/>
    </row>
    <row r="122" spans="4:12" x14ac:dyDescent="0.2">
      <c r="D122" s="6"/>
      <c r="E122" s="6"/>
      <c r="F122" s="6"/>
      <c r="G122" s="6"/>
      <c r="H122" s="6"/>
      <c r="I122" s="6"/>
      <c r="J122" s="6"/>
      <c r="K122" s="6"/>
      <c r="L122" s="6"/>
    </row>
    <row r="123" spans="4:12" x14ac:dyDescent="0.2">
      <c r="D123" s="6"/>
      <c r="E123" s="6"/>
      <c r="F123" s="6"/>
      <c r="G123" s="6"/>
      <c r="H123" s="6"/>
      <c r="I123" s="6"/>
      <c r="J123" s="6"/>
      <c r="K123" s="6"/>
      <c r="L123" s="6"/>
    </row>
    <row r="124" spans="4:12" x14ac:dyDescent="0.2">
      <c r="D124" s="6"/>
      <c r="E124" s="6"/>
      <c r="F124" s="6"/>
      <c r="G124" s="6"/>
      <c r="H124" s="6"/>
      <c r="I124" s="6"/>
      <c r="J124" s="6"/>
      <c r="K124" s="6"/>
      <c r="L124" s="6"/>
    </row>
    <row r="125" spans="4:12" x14ac:dyDescent="0.2">
      <c r="D125" s="6"/>
      <c r="E125" s="6"/>
      <c r="F125" s="6"/>
      <c r="G125" s="6"/>
      <c r="H125" s="6"/>
      <c r="I125" s="6"/>
      <c r="J125" s="6"/>
      <c r="K125" s="6"/>
      <c r="L125" s="6"/>
    </row>
    <row r="126" spans="4:12" x14ac:dyDescent="0.2">
      <c r="D126" s="6"/>
      <c r="E126" s="6"/>
      <c r="F126" s="6"/>
      <c r="G126" s="6"/>
      <c r="H126" s="6"/>
      <c r="I126" s="6"/>
      <c r="J126" s="6"/>
      <c r="K126" s="6"/>
      <c r="L126" s="6"/>
    </row>
    <row r="127" spans="4:12" x14ac:dyDescent="0.2">
      <c r="D127" s="6"/>
      <c r="E127" s="6"/>
      <c r="F127" s="6"/>
      <c r="G127" s="6"/>
      <c r="H127" s="6"/>
      <c r="I127" s="6"/>
      <c r="J127" s="6"/>
      <c r="K127" s="6"/>
      <c r="L127" s="6"/>
    </row>
    <row r="128" spans="4:12" x14ac:dyDescent="0.2">
      <c r="D128" s="6"/>
      <c r="E128" s="6"/>
      <c r="F128" s="6"/>
      <c r="G128" s="6"/>
      <c r="H128" s="6"/>
      <c r="I128" s="6"/>
      <c r="J128" s="6"/>
      <c r="K128" s="6"/>
      <c r="L128" s="6"/>
    </row>
    <row r="129" spans="4:12" x14ac:dyDescent="0.2">
      <c r="D129" s="6"/>
      <c r="E129" s="6"/>
      <c r="F129" s="6"/>
      <c r="G129" s="6"/>
      <c r="H129" s="6"/>
      <c r="I129" s="6"/>
      <c r="J129" s="6"/>
      <c r="K129" s="6"/>
      <c r="L129" s="6"/>
    </row>
    <row r="130" spans="4:12" x14ac:dyDescent="0.2">
      <c r="D130" s="6"/>
      <c r="E130" s="6"/>
      <c r="F130" s="6"/>
      <c r="G130" s="6"/>
      <c r="H130" s="6"/>
      <c r="I130" s="6"/>
      <c r="J130" s="6"/>
      <c r="K130" s="6"/>
      <c r="L130" s="6"/>
    </row>
    <row r="131" spans="4:12" x14ac:dyDescent="0.2">
      <c r="D131" s="6"/>
      <c r="E131" s="6"/>
      <c r="F131" s="6"/>
      <c r="G131" s="6"/>
      <c r="H131" s="6"/>
      <c r="I131" s="6"/>
      <c r="J131" s="6"/>
      <c r="K131" s="6"/>
      <c r="L131" s="6"/>
    </row>
    <row r="132" spans="4:12" x14ac:dyDescent="0.2">
      <c r="D132" s="6"/>
      <c r="E132" s="6"/>
      <c r="F132" s="6"/>
      <c r="G132" s="6"/>
      <c r="H132" s="6"/>
      <c r="I132" s="6"/>
      <c r="J132" s="6"/>
      <c r="K132" s="6"/>
      <c r="L132" s="6"/>
    </row>
    <row r="133" spans="4:12" x14ac:dyDescent="0.2">
      <c r="D133" s="6"/>
      <c r="E133" s="6"/>
      <c r="F133" s="6"/>
      <c r="G133" s="6"/>
      <c r="H133" s="6"/>
      <c r="I133" s="6"/>
      <c r="J133" s="6"/>
      <c r="K133" s="6"/>
      <c r="L133" s="6"/>
    </row>
    <row r="134" spans="4:12" x14ac:dyDescent="0.2">
      <c r="D134" s="6"/>
      <c r="E134" s="6"/>
      <c r="F134" s="6"/>
      <c r="G134" s="6"/>
      <c r="H134" s="6"/>
      <c r="I134" s="6"/>
      <c r="J134" s="6"/>
      <c r="K134" s="6"/>
      <c r="L134" s="6"/>
    </row>
    <row r="135" spans="4:12" x14ac:dyDescent="0.2">
      <c r="D135" s="6"/>
      <c r="E135" s="6"/>
      <c r="F135" s="6"/>
      <c r="G135" s="6"/>
      <c r="H135" s="6"/>
      <c r="I135" s="6"/>
      <c r="J135" s="6"/>
      <c r="K135" s="6"/>
      <c r="L135" s="6"/>
    </row>
    <row r="136" spans="4:12" x14ac:dyDescent="0.2">
      <c r="D136" s="6"/>
      <c r="E136" s="6"/>
      <c r="F136" s="6"/>
      <c r="G136" s="6"/>
      <c r="H136" s="6"/>
      <c r="I136" s="6"/>
      <c r="J136" s="6"/>
      <c r="K136" s="6"/>
      <c r="L136" s="6"/>
    </row>
    <row r="137" spans="4:12" x14ac:dyDescent="0.2">
      <c r="D137" s="6"/>
      <c r="E137" s="6"/>
      <c r="F137" s="6"/>
      <c r="G137" s="6"/>
      <c r="H137" s="6"/>
      <c r="I137" s="6"/>
      <c r="J137" s="6"/>
      <c r="K137" s="6"/>
      <c r="L137" s="6"/>
    </row>
    <row r="138" spans="4:12" x14ac:dyDescent="0.2">
      <c r="D138" s="6"/>
      <c r="E138" s="6"/>
      <c r="F138" s="6"/>
      <c r="G138" s="6"/>
      <c r="H138" s="6"/>
      <c r="I138" s="6"/>
      <c r="J138" s="6"/>
      <c r="K138" s="6"/>
      <c r="L138" s="6"/>
    </row>
    <row r="139" spans="4:12" x14ac:dyDescent="0.2">
      <c r="D139" s="6"/>
      <c r="E139" s="6"/>
      <c r="F139" s="6"/>
      <c r="G139" s="6"/>
      <c r="H139" s="6"/>
      <c r="I139" s="6"/>
      <c r="J139" s="6"/>
      <c r="K139" s="6"/>
      <c r="L139" s="6"/>
    </row>
    <row r="140" spans="4:12" x14ac:dyDescent="0.2">
      <c r="D140" s="6"/>
      <c r="E140" s="6"/>
      <c r="F140" s="6"/>
      <c r="G140" s="6"/>
      <c r="H140" s="6"/>
      <c r="I140" s="6"/>
      <c r="J140" s="6"/>
      <c r="K140" s="6"/>
      <c r="L140" s="6"/>
    </row>
    <row r="141" spans="4:12" x14ac:dyDescent="0.2">
      <c r="D141" s="6"/>
      <c r="E141" s="6"/>
      <c r="F141" s="6"/>
      <c r="G141" s="6"/>
      <c r="H141" s="6"/>
      <c r="I141" s="6"/>
      <c r="J141" s="6"/>
      <c r="K141" s="6"/>
      <c r="L141" s="6"/>
    </row>
    <row r="142" spans="4:12" x14ac:dyDescent="0.2">
      <c r="D142" s="6"/>
      <c r="E142" s="6"/>
      <c r="F142" s="6"/>
      <c r="G142" s="6"/>
      <c r="H142" s="6"/>
      <c r="I142" s="6"/>
      <c r="J142" s="6"/>
      <c r="K142" s="6"/>
      <c r="L142" s="6"/>
    </row>
    <row r="143" spans="4:12" x14ac:dyDescent="0.2">
      <c r="D143" s="6"/>
      <c r="E143" s="6"/>
      <c r="F143" s="6"/>
      <c r="G143" s="6"/>
      <c r="H143" s="6"/>
      <c r="I143" s="6"/>
      <c r="J143" s="6"/>
      <c r="K143" s="6"/>
      <c r="L143" s="6"/>
    </row>
    <row r="144" spans="4:12" x14ac:dyDescent="0.2">
      <c r="D144" s="6"/>
      <c r="E144" s="6"/>
      <c r="F144" s="6"/>
      <c r="G144" s="6"/>
      <c r="H144" s="6"/>
      <c r="I144" s="6"/>
      <c r="J144" s="6"/>
      <c r="K144" s="6"/>
      <c r="L144" s="6"/>
    </row>
    <row r="145" spans="4:12" x14ac:dyDescent="0.2">
      <c r="D145" s="6"/>
      <c r="E145" s="6"/>
      <c r="F145" s="6"/>
      <c r="G145" s="6"/>
      <c r="H145" s="6"/>
      <c r="I145" s="6"/>
      <c r="J145" s="6"/>
      <c r="K145" s="6"/>
      <c r="L145" s="6"/>
    </row>
    <row r="146" spans="4:12" x14ac:dyDescent="0.2">
      <c r="D146" s="6"/>
      <c r="E146" s="6"/>
      <c r="F146" s="6"/>
      <c r="G146" s="6"/>
      <c r="H146" s="6"/>
      <c r="I146" s="6"/>
      <c r="J146" s="6"/>
      <c r="K146" s="6"/>
      <c r="L146" s="6"/>
    </row>
    <row r="147" spans="4:12" x14ac:dyDescent="0.2">
      <c r="D147" s="6"/>
      <c r="E147" s="6"/>
      <c r="F147" s="6"/>
      <c r="G147" s="6"/>
      <c r="H147" s="6"/>
      <c r="I147" s="6"/>
      <c r="J147" s="6"/>
      <c r="K147" s="6"/>
      <c r="L147" s="6"/>
    </row>
    <row r="148" spans="4:12" x14ac:dyDescent="0.2">
      <c r="D148" s="6"/>
      <c r="E148" s="6"/>
      <c r="F148" s="6"/>
      <c r="G148" s="6"/>
      <c r="H148" s="6"/>
      <c r="I148" s="6"/>
      <c r="J148" s="6"/>
      <c r="K148" s="6"/>
      <c r="L148" s="6"/>
    </row>
    <row r="149" spans="4:12" x14ac:dyDescent="0.2">
      <c r="D149" s="6"/>
      <c r="E149" s="6"/>
      <c r="F149" s="6"/>
      <c r="G149" s="6"/>
      <c r="H149" s="6"/>
      <c r="I149" s="6"/>
      <c r="J149" s="6"/>
      <c r="K149" s="6"/>
      <c r="L149" s="6"/>
    </row>
    <row r="150" spans="4:12" x14ac:dyDescent="0.2">
      <c r="D150" s="6"/>
      <c r="E150" s="6"/>
      <c r="F150" s="6"/>
      <c r="G150" s="6"/>
      <c r="H150" s="6"/>
      <c r="I150" s="6"/>
      <c r="J150" s="6"/>
      <c r="K150" s="6"/>
      <c r="L150" s="6"/>
    </row>
    <row r="151" spans="4:12" x14ac:dyDescent="0.2">
      <c r="D151" s="6"/>
      <c r="E151" s="6"/>
      <c r="F151" s="6"/>
      <c r="G151" s="6"/>
      <c r="H151" s="6"/>
      <c r="I151" s="6"/>
      <c r="J151" s="6"/>
      <c r="K151" s="6"/>
      <c r="L151" s="6"/>
    </row>
    <row r="152" spans="4:12" x14ac:dyDescent="0.2">
      <c r="D152" s="6"/>
      <c r="E152" s="6"/>
      <c r="F152" s="6"/>
      <c r="G152" s="6"/>
      <c r="H152" s="6"/>
      <c r="I152" s="6"/>
      <c r="J152" s="6"/>
      <c r="K152" s="6"/>
      <c r="L152" s="6"/>
    </row>
    <row r="153" spans="4:12" x14ac:dyDescent="0.2">
      <c r="D153" s="6"/>
      <c r="E153" s="6"/>
      <c r="F153" s="6"/>
      <c r="G153" s="6"/>
      <c r="H153" s="6"/>
      <c r="I153" s="6"/>
      <c r="J153" s="6"/>
      <c r="K153" s="6"/>
      <c r="L153" s="6"/>
    </row>
    <row r="154" spans="4:12" x14ac:dyDescent="0.2">
      <c r="D154" s="6"/>
      <c r="E154" s="6"/>
      <c r="F154" s="6"/>
      <c r="G154" s="6"/>
      <c r="H154" s="6"/>
      <c r="I154" s="6"/>
      <c r="J154" s="6"/>
      <c r="K154" s="6"/>
      <c r="L154" s="6"/>
    </row>
    <row r="155" spans="4:12" x14ac:dyDescent="0.2">
      <c r="D155" s="6"/>
      <c r="E155" s="6"/>
      <c r="F155" s="6"/>
      <c r="G155" s="6"/>
      <c r="H155" s="6"/>
      <c r="I155" s="6"/>
      <c r="J155" s="6"/>
      <c r="K155" s="6"/>
      <c r="L155" s="6"/>
    </row>
    <row r="156" spans="4:12" x14ac:dyDescent="0.2">
      <c r="D156" s="6"/>
      <c r="E156" s="6"/>
      <c r="F156" s="6"/>
      <c r="G156" s="6"/>
      <c r="H156" s="6"/>
      <c r="I156" s="6"/>
      <c r="J156" s="6"/>
      <c r="K156" s="6"/>
      <c r="L156" s="6"/>
    </row>
    <row r="157" spans="4:12" x14ac:dyDescent="0.2">
      <c r="D157" s="6"/>
      <c r="E157" s="6"/>
      <c r="F157" s="6"/>
      <c r="G157" s="6"/>
      <c r="H157" s="6"/>
      <c r="I157" s="6"/>
      <c r="J157" s="6"/>
      <c r="K157" s="6"/>
      <c r="L157" s="6"/>
    </row>
    <row r="158" spans="4:12" x14ac:dyDescent="0.2">
      <c r="D158" s="6"/>
      <c r="E158" s="6"/>
      <c r="F158" s="6"/>
      <c r="G158" s="6"/>
      <c r="H158" s="6"/>
      <c r="I158" s="6"/>
      <c r="J158" s="6"/>
      <c r="K158" s="6"/>
      <c r="L158" s="6"/>
    </row>
    <row r="159" spans="4:12" x14ac:dyDescent="0.2">
      <c r="D159" s="6"/>
      <c r="E159" s="6"/>
      <c r="F159" s="6"/>
      <c r="G159" s="6"/>
      <c r="H159" s="6"/>
      <c r="I159" s="6"/>
      <c r="J159" s="6"/>
      <c r="K159" s="6"/>
      <c r="L159" s="6"/>
    </row>
    <row r="160" spans="4:12" x14ac:dyDescent="0.2">
      <c r="D160" s="6"/>
      <c r="E160" s="6"/>
      <c r="F160" s="6"/>
      <c r="G160" s="6"/>
      <c r="H160" s="6"/>
      <c r="I160" s="6"/>
      <c r="J160" s="6"/>
      <c r="K160" s="6"/>
      <c r="L160" s="6"/>
    </row>
    <row r="161" spans="4:12" x14ac:dyDescent="0.2">
      <c r="D161" s="6"/>
      <c r="E161" s="6"/>
      <c r="F161" s="6"/>
      <c r="G161" s="6"/>
      <c r="H161" s="6"/>
      <c r="I161" s="6"/>
      <c r="J161" s="6"/>
      <c r="K161" s="6"/>
      <c r="L161" s="6"/>
    </row>
    <row r="162" spans="4:12" x14ac:dyDescent="0.2">
      <c r="D162" s="6"/>
      <c r="E162" s="6"/>
      <c r="F162" s="6"/>
      <c r="G162" s="6"/>
      <c r="H162" s="6"/>
      <c r="I162" s="6"/>
      <c r="J162" s="6"/>
      <c r="K162" s="6"/>
      <c r="L162" s="6"/>
    </row>
    <row r="163" spans="4:12" x14ac:dyDescent="0.2">
      <c r="D163" s="6"/>
      <c r="E163" s="6"/>
      <c r="F163" s="6"/>
      <c r="G163" s="6"/>
      <c r="H163" s="6"/>
      <c r="I163" s="6"/>
      <c r="J163" s="6"/>
      <c r="K163" s="6"/>
      <c r="L163" s="6"/>
    </row>
    <row r="164" spans="4:12" x14ac:dyDescent="0.2">
      <c r="D164" s="6"/>
      <c r="E164" s="6"/>
      <c r="F164" s="6"/>
      <c r="G164" s="6"/>
      <c r="H164" s="6"/>
      <c r="I164" s="6"/>
      <c r="J164" s="6"/>
      <c r="K164" s="6"/>
      <c r="L164" s="6"/>
    </row>
    <row r="165" spans="4:12" x14ac:dyDescent="0.2">
      <c r="D165" s="6"/>
      <c r="E165" s="6"/>
      <c r="F165" s="6"/>
      <c r="G165" s="6"/>
      <c r="H165" s="6"/>
      <c r="I165" s="6"/>
      <c r="J165" s="6"/>
      <c r="K165" s="6"/>
      <c r="L165" s="6"/>
    </row>
    <row r="166" spans="4:12" x14ac:dyDescent="0.2">
      <c r="D166" s="6"/>
      <c r="E166" s="6"/>
      <c r="F166" s="6"/>
      <c r="G166" s="6"/>
      <c r="H166" s="6"/>
      <c r="I166" s="6"/>
      <c r="J166" s="6"/>
      <c r="K166" s="6"/>
      <c r="L166" s="6"/>
    </row>
    <row r="167" spans="4:12" x14ac:dyDescent="0.2">
      <c r="D167" s="6"/>
      <c r="E167" s="6"/>
      <c r="F167" s="6"/>
      <c r="G167" s="6"/>
      <c r="H167" s="6"/>
      <c r="I167" s="6"/>
      <c r="J167" s="6"/>
      <c r="K167" s="6"/>
      <c r="L167" s="6"/>
    </row>
    <row r="168" spans="4:12" x14ac:dyDescent="0.2">
      <c r="D168" s="6"/>
      <c r="E168" s="6"/>
      <c r="F168" s="6"/>
      <c r="G168" s="6"/>
      <c r="H168" s="6"/>
      <c r="I168" s="6"/>
      <c r="J168" s="6"/>
      <c r="K168" s="6"/>
      <c r="L168" s="6"/>
    </row>
    <row r="169" spans="4:12" x14ac:dyDescent="0.2">
      <c r="D169" s="6"/>
      <c r="E169" s="6"/>
      <c r="F169" s="6"/>
      <c r="G169" s="6"/>
      <c r="H169" s="6"/>
      <c r="I169" s="6"/>
      <c r="J169" s="6"/>
      <c r="K169" s="6"/>
      <c r="L169" s="6"/>
    </row>
    <row r="170" spans="4:12" x14ac:dyDescent="0.2">
      <c r="D170" s="6"/>
      <c r="E170" s="6"/>
      <c r="F170" s="6"/>
      <c r="G170" s="6"/>
      <c r="H170" s="6"/>
      <c r="I170" s="6"/>
      <c r="J170" s="6"/>
      <c r="K170" s="6"/>
      <c r="L170" s="6"/>
    </row>
    <row r="171" spans="4:12" x14ac:dyDescent="0.2">
      <c r="D171" s="6"/>
      <c r="E171" s="6"/>
      <c r="F171" s="6"/>
      <c r="G171" s="6"/>
      <c r="H171" s="6"/>
      <c r="I171" s="6"/>
      <c r="J171" s="6"/>
      <c r="K171" s="6"/>
      <c r="L171" s="6"/>
    </row>
    <row r="172" spans="4:12" x14ac:dyDescent="0.2">
      <c r="D172" s="6"/>
      <c r="E172" s="6"/>
      <c r="F172" s="6"/>
      <c r="G172" s="6"/>
      <c r="H172" s="6"/>
      <c r="I172" s="6"/>
      <c r="J172" s="6"/>
      <c r="K172" s="6"/>
      <c r="L172" s="6"/>
    </row>
    <row r="173" spans="4:12" x14ac:dyDescent="0.2">
      <c r="D173" s="6"/>
      <c r="E173" s="6"/>
      <c r="F173" s="6"/>
      <c r="G173" s="6"/>
      <c r="H173" s="6"/>
      <c r="I173" s="6"/>
      <c r="J173" s="6"/>
      <c r="K173" s="6"/>
      <c r="L173" s="6"/>
    </row>
    <row r="174" spans="4:12" x14ac:dyDescent="0.2">
      <c r="D174" s="6"/>
      <c r="E174" s="6"/>
      <c r="F174" s="6"/>
      <c r="G174" s="6"/>
      <c r="H174" s="6"/>
      <c r="I174" s="6"/>
      <c r="J174" s="6"/>
      <c r="K174" s="6"/>
      <c r="L174" s="6"/>
    </row>
    <row r="175" spans="4:12" x14ac:dyDescent="0.2">
      <c r="D175" s="6"/>
      <c r="E175" s="6"/>
      <c r="F175" s="6"/>
      <c r="G175" s="6"/>
      <c r="H175" s="6"/>
      <c r="I175" s="6"/>
      <c r="J175" s="6"/>
      <c r="K175" s="6"/>
      <c r="L175" s="6"/>
    </row>
    <row r="176" spans="4:12" x14ac:dyDescent="0.2">
      <c r="D176" s="6"/>
      <c r="E176" s="6"/>
      <c r="F176" s="6"/>
      <c r="G176" s="6"/>
      <c r="H176" s="6"/>
      <c r="I176" s="6"/>
      <c r="J176" s="6"/>
      <c r="K176" s="6"/>
      <c r="L176" s="6"/>
    </row>
    <row r="177" spans="4:12" x14ac:dyDescent="0.2">
      <c r="D177" s="6"/>
      <c r="E177" s="6"/>
      <c r="F177" s="6"/>
      <c r="G177" s="6"/>
      <c r="H177" s="6"/>
      <c r="I177" s="6"/>
      <c r="J177" s="6"/>
      <c r="K177" s="6"/>
      <c r="L177" s="6"/>
    </row>
    <row r="178" spans="4:12" x14ac:dyDescent="0.2">
      <c r="D178" s="6"/>
      <c r="E178" s="6"/>
      <c r="F178" s="6"/>
      <c r="G178" s="6"/>
      <c r="H178" s="6"/>
      <c r="I178" s="6"/>
      <c r="J178" s="6"/>
      <c r="K178" s="6"/>
      <c r="L178" s="6"/>
    </row>
    <row r="179" spans="4:12" x14ac:dyDescent="0.2">
      <c r="D179" s="6"/>
      <c r="E179" s="6"/>
      <c r="F179" s="6"/>
      <c r="G179" s="6"/>
      <c r="H179" s="6"/>
      <c r="I179" s="6"/>
      <c r="J179" s="6"/>
      <c r="K179" s="6"/>
      <c r="L179" s="6"/>
    </row>
    <row r="180" spans="4:12" x14ac:dyDescent="0.2">
      <c r="D180" s="6"/>
      <c r="E180" s="6"/>
      <c r="F180" s="6"/>
      <c r="G180" s="6"/>
      <c r="H180" s="6"/>
      <c r="I180" s="6"/>
      <c r="J180" s="6"/>
      <c r="K180" s="6"/>
      <c r="L180" s="6"/>
    </row>
    <row r="181" spans="4:12" x14ac:dyDescent="0.2">
      <c r="D181" s="6"/>
      <c r="E181" s="6"/>
      <c r="F181" s="6"/>
      <c r="G181" s="6"/>
      <c r="H181" s="6"/>
      <c r="I181" s="6"/>
      <c r="J181" s="6"/>
      <c r="K181" s="6"/>
      <c r="L181" s="6"/>
    </row>
    <row r="182" spans="4:12" x14ac:dyDescent="0.2">
      <c r="D182" s="6"/>
      <c r="E182" s="6"/>
      <c r="F182" s="6"/>
      <c r="G182" s="6"/>
      <c r="H182" s="6"/>
      <c r="I182" s="6"/>
      <c r="J182" s="6"/>
      <c r="K182" s="6"/>
      <c r="L182" s="6"/>
    </row>
    <row r="183" spans="4:12" x14ac:dyDescent="0.2">
      <c r="D183" s="6"/>
      <c r="E183" s="6"/>
      <c r="F183" s="6"/>
      <c r="G183" s="6"/>
      <c r="H183" s="6"/>
      <c r="I183" s="6"/>
      <c r="J183" s="6"/>
      <c r="K183" s="6"/>
      <c r="L183" s="6"/>
    </row>
    <row r="184" spans="4:12" x14ac:dyDescent="0.2">
      <c r="D184" s="6"/>
      <c r="E184" s="6"/>
      <c r="F184" s="6"/>
      <c r="G184" s="6"/>
      <c r="H184" s="6"/>
      <c r="I184" s="6"/>
      <c r="J184" s="6"/>
      <c r="K184" s="6"/>
      <c r="L184" s="6"/>
    </row>
    <row r="185" spans="4:12" x14ac:dyDescent="0.2">
      <c r="D185" s="6"/>
      <c r="E185" s="6"/>
      <c r="F185" s="6"/>
      <c r="G185" s="6"/>
      <c r="H185" s="6"/>
      <c r="I185" s="6"/>
      <c r="J185" s="6"/>
      <c r="K185" s="6"/>
      <c r="L185" s="6"/>
    </row>
    <row r="186" spans="4:12" x14ac:dyDescent="0.2">
      <c r="D186" s="6"/>
      <c r="E186" s="6"/>
      <c r="F186" s="6"/>
      <c r="G186" s="6"/>
      <c r="H186" s="6"/>
      <c r="I186" s="6"/>
      <c r="J186" s="6"/>
      <c r="K186" s="6"/>
      <c r="L186" s="6"/>
    </row>
    <row r="187" spans="4:12" x14ac:dyDescent="0.2">
      <c r="D187" s="6"/>
      <c r="E187" s="6"/>
      <c r="F187" s="6"/>
      <c r="G187" s="6"/>
      <c r="H187" s="6"/>
      <c r="I187" s="6"/>
      <c r="J187" s="6"/>
      <c r="K187" s="6"/>
      <c r="L187" s="6"/>
    </row>
    <row r="188" spans="4:12" x14ac:dyDescent="0.2">
      <c r="D188" s="6"/>
      <c r="E188" s="6"/>
      <c r="F188" s="6"/>
      <c r="G188" s="6"/>
      <c r="H188" s="6"/>
      <c r="I188" s="6"/>
      <c r="J188" s="6"/>
      <c r="K188" s="6"/>
      <c r="L188" s="6"/>
    </row>
    <row r="189" spans="4:12" x14ac:dyDescent="0.2">
      <c r="D189" s="6"/>
      <c r="E189" s="6"/>
      <c r="F189" s="6"/>
      <c r="G189" s="6"/>
      <c r="H189" s="6"/>
      <c r="I189" s="6"/>
      <c r="J189" s="6"/>
      <c r="K189" s="6"/>
      <c r="L189" s="6"/>
    </row>
    <row r="190" spans="4:12" x14ac:dyDescent="0.2">
      <c r="D190" s="6"/>
      <c r="E190" s="6"/>
      <c r="F190" s="6"/>
      <c r="G190" s="6"/>
      <c r="H190" s="6"/>
      <c r="I190" s="6"/>
      <c r="J190" s="6"/>
      <c r="K190" s="6"/>
      <c r="L190" s="6"/>
    </row>
    <row r="191" spans="4:12" x14ac:dyDescent="0.2">
      <c r="D191" s="6"/>
      <c r="E191" s="6"/>
      <c r="F191" s="6"/>
      <c r="G191" s="6"/>
      <c r="H191" s="6"/>
      <c r="I191" s="6"/>
      <c r="J191" s="6"/>
      <c r="K191" s="6"/>
      <c r="L191" s="6"/>
    </row>
    <row r="192" spans="4:12" x14ac:dyDescent="0.2">
      <c r="D192" s="6"/>
      <c r="E192" s="6"/>
      <c r="F192" s="6"/>
      <c r="G192" s="6"/>
      <c r="H192" s="6"/>
      <c r="I192" s="6"/>
      <c r="J192" s="6"/>
      <c r="K192" s="6"/>
      <c r="L192" s="6"/>
    </row>
  </sheetData>
  <mergeCells count="59">
    <mergeCell ref="M6:S11"/>
    <mergeCell ref="E25:F25"/>
    <mergeCell ref="E26:F26"/>
    <mergeCell ref="E27:F27"/>
    <mergeCell ref="E28:F28"/>
    <mergeCell ref="E20:F20"/>
    <mergeCell ref="E21:F21"/>
    <mergeCell ref="E22:F22"/>
    <mergeCell ref="E23:F23"/>
    <mergeCell ref="E24:F24"/>
    <mergeCell ref="A52:BJ52"/>
    <mergeCell ref="C14:D14"/>
    <mergeCell ref="E14:F14"/>
    <mergeCell ref="A18:A34"/>
    <mergeCell ref="J16:K16"/>
    <mergeCell ref="J33:K33"/>
    <mergeCell ref="E31:F31"/>
    <mergeCell ref="J36:K36"/>
    <mergeCell ref="E18:F18"/>
    <mergeCell ref="E30:F30"/>
    <mergeCell ref="E29:F29"/>
    <mergeCell ref="I27:L27"/>
    <mergeCell ref="I28:L28"/>
    <mergeCell ref="B32:F34"/>
    <mergeCell ref="B25:B31"/>
    <mergeCell ref="A14:B17"/>
    <mergeCell ref="A3:K3"/>
    <mergeCell ref="C5:D5"/>
    <mergeCell ref="C6:D6"/>
    <mergeCell ref="I5:L5"/>
    <mergeCell ref="C10:D10"/>
    <mergeCell ref="E10:F10"/>
    <mergeCell ref="E5:F5"/>
    <mergeCell ref="E6:F6"/>
    <mergeCell ref="E8:F8"/>
    <mergeCell ref="G5:H5"/>
    <mergeCell ref="A5:B5"/>
    <mergeCell ref="J8:K8"/>
    <mergeCell ref="A6:B9"/>
    <mergeCell ref="A10:B13"/>
    <mergeCell ref="B18:B24"/>
    <mergeCell ref="E12:F12"/>
    <mergeCell ref="E19:F19"/>
    <mergeCell ref="I29:L29"/>
    <mergeCell ref="I30:L30"/>
    <mergeCell ref="I31:L31"/>
    <mergeCell ref="I6:L6"/>
    <mergeCell ref="I10:L10"/>
    <mergeCell ref="I14:L14"/>
    <mergeCell ref="J12:K12"/>
    <mergeCell ref="I18:L18"/>
    <mergeCell ref="I19:L19"/>
    <mergeCell ref="I20:L20"/>
    <mergeCell ref="I21:L21"/>
    <mergeCell ref="I22:L22"/>
    <mergeCell ref="I23:L23"/>
    <mergeCell ref="I24:L24"/>
    <mergeCell ref="I25:L25"/>
    <mergeCell ref="I26:L26"/>
  </mergeCells>
  <phoneticPr fontId="1"/>
  <pageMargins left="0.70866141732283472" right="0.70866141732283472" top="0.74803149606299213" bottom="0.74803149606299213" header="0.31496062992125984" footer="0.31496062992125984"/>
  <pageSetup paperSize="9" scale="87" orientation="portrait" blackAndWhite="1" r:id="rId1"/>
  <ignoredErrors>
    <ignoredError sqref="E21 E24"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M65"/>
  <sheetViews>
    <sheetView view="pageBreakPreview" zoomScale="70" zoomScaleNormal="70" zoomScaleSheetLayoutView="70" workbookViewId="0">
      <selection activeCell="J26" sqref="J26:K26"/>
    </sheetView>
  </sheetViews>
  <sheetFormatPr defaultColWidth="9" defaultRowHeight="13" x14ac:dyDescent="0.2"/>
  <cols>
    <col min="1" max="1" width="10.6328125" style="324" customWidth="1"/>
    <col min="2" max="2" width="9" style="324"/>
    <col min="3" max="3" width="9" style="325"/>
    <col min="4" max="4" width="4.6328125" style="325" customWidth="1"/>
    <col min="5" max="6" width="8.6328125" style="325" customWidth="1"/>
    <col min="7" max="7" width="9" style="325"/>
    <col min="8" max="8" width="3.36328125" style="333" bestFit="1" customWidth="1"/>
    <col min="9" max="9" width="1.6328125" style="325" customWidth="1"/>
    <col min="10" max="11" width="9" style="325"/>
    <col min="12" max="12" width="4.6328125" style="325" customWidth="1"/>
    <col min="13" max="13" width="1.6328125" style="325" customWidth="1"/>
    <col min="14" max="19" width="9" style="324"/>
    <col min="20" max="16384" width="9" style="325"/>
  </cols>
  <sheetData>
    <row r="1" spans="1:45" ht="25" customHeight="1" x14ac:dyDescent="0.2">
      <c r="A1" s="337" t="s">
        <v>115</v>
      </c>
      <c r="B1" s="18"/>
      <c r="C1" s="10"/>
      <c r="D1" s="10"/>
      <c r="E1" s="10"/>
      <c r="F1" s="10"/>
      <c r="G1" s="10"/>
      <c r="H1" s="86"/>
      <c r="I1" s="10"/>
      <c r="J1" s="10"/>
      <c r="K1" s="10"/>
      <c r="L1" s="10"/>
      <c r="M1" s="10"/>
    </row>
    <row r="2" spans="1:45" ht="10" customHeight="1" x14ac:dyDescent="0.2">
      <c r="A2" s="280"/>
      <c r="B2" s="18"/>
      <c r="C2" s="10"/>
      <c r="D2" s="10"/>
      <c r="E2" s="10"/>
      <c r="F2" s="10"/>
      <c r="G2" s="10"/>
      <c r="H2" s="86"/>
      <c r="I2" s="10"/>
      <c r="J2" s="10"/>
      <c r="K2" s="10"/>
      <c r="L2" s="10"/>
      <c r="M2" s="10"/>
      <c r="AG2" s="324"/>
      <c r="AH2" s="324"/>
      <c r="AI2" s="324"/>
      <c r="AJ2" s="324"/>
      <c r="AK2" s="324"/>
      <c r="AL2" s="324"/>
      <c r="AM2" s="324"/>
      <c r="AN2" s="324"/>
      <c r="AO2" s="324"/>
      <c r="AP2" s="324"/>
      <c r="AQ2" s="324"/>
      <c r="AR2" s="324"/>
      <c r="AS2" s="324"/>
    </row>
    <row r="3" spans="1:45" ht="20.149999999999999" customHeight="1" x14ac:dyDescent="0.2">
      <c r="A3" s="235" t="s">
        <v>112</v>
      </c>
      <c r="B3" s="235"/>
      <c r="C3" s="235"/>
      <c r="D3" s="235"/>
      <c r="E3" s="235"/>
      <c r="F3" s="235"/>
      <c r="G3" s="235"/>
      <c r="H3" s="320"/>
      <c r="I3" s="235"/>
      <c r="J3" s="235"/>
      <c r="K3" s="235"/>
      <c r="L3" s="235"/>
      <c r="M3" s="18"/>
      <c r="N3" s="324" t="s">
        <v>278</v>
      </c>
      <c r="AG3" s="324"/>
      <c r="AH3" s="324"/>
      <c r="AI3" s="324"/>
      <c r="AJ3" s="324"/>
      <c r="AK3" s="324"/>
      <c r="AL3" s="324"/>
      <c r="AM3" s="324"/>
      <c r="AN3" s="324"/>
      <c r="AO3" s="324"/>
      <c r="AP3" s="324"/>
      <c r="AQ3" s="324"/>
      <c r="AR3" s="324"/>
      <c r="AS3" s="324"/>
    </row>
    <row r="4" spans="1:45" s="324" customFormat="1" ht="5.15" customHeight="1" thickBot="1" x14ac:dyDescent="0.25">
      <c r="A4" s="18"/>
      <c r="B4" s="18"/>
      <c r="C4" s="18"/>
      <c r="D4" s="18"/>
      <c r="E4" s="18"/>
      <c r="F4" s="18"/>
      <c r="G4" s="18"/>
      <c r="H4" s="320"/>
      <c r="I4" s="18"/>
      <c r="J4" s="18"/>
      <c r="K4" s="18"/>
      <c r="L4" s="18"/>
      <c r="M4" s="18"/>
    </row>
    <row r="5" spans="1:45" s="324" customFormat="1" ht="30" customHeight="1" thickBot="1" x14ac:dyDescent="0.25">
      <c r="A5" s="338" t="s">
        <v>35</v>
      </c>
      <c r="B5" s="811" t="s">
        <v>36</v>
      </c>
      <c r="C5" s="812"/>
      <c r="D5" s="812" t="s">
        <v>37</v>
      </c>
      <c r="E5" s="812"/>
      <c r="F5" s="812"/>
      <c r="G5" s="815" t="s">
        <v>38</v>
      </c>
      <c r="H5" s="815"/>
      <c r="I5" s="812" t="s">
        <v>39</v>
      </c>
      <c r="J5" s="812"/>
      <c r="K5" s="812"/>
      <c r="L5" s="812"/>
      <c r="M5" s="813"/>
    </row>
    <row r="6" spans="1:45" s="324" customFormat="1" ht="28" customHeight="1" x14ac:dyDescent="0.2">
      <c r="A6" s="832" t="s">
        <v>28</v>
      </c>
      <c r="B6" s="599" t="s">
        <v>40</v>
      </c>
      <c r="C6" s="599"/>
      <c r="D6" s="835" t="s">
        <v>41</v>
      </c>
      <c r="E6" s="836"/>
      <c r="F6" s="836"/>
      <c r="G6" s="326"/>
      <c r="H6" s="339" t="s">
        <v>79</v>
      </c>
      <c r="I6" s="814">
        <f>0.4*G6</f>
        <v>0</v>
      </c>
      <c r="J6" s="814"/>
      <c r="K6" s="814"/>
      <c r="L6" s="599" t="s">
        <v>45</v>
      </c>
      <c r="M6" s="600"/>
    </row>
    <row r="7" spans="1:45" s="324" customFormat="1" ht="5.15" customHeight="1" thickBot="1" x14ac:dyDescent="0.25">
      <c r="A7" s="833"/>
      <c r="B7" s="340"/>
      <c r="C7" s="340"/>
      <c r="D7" s="340"/>
      <c r="E7" s="340"/>
      <c r="F7" s="340"/>
      <c r="G7" s="340"/>
      <c r="H7" s="340"/>
      <c r="I7" s="341"/>
      <c r="J7" s="342"/>
      <c r="K7" s="342"/>
      <c r="L7" s="343"/>
      <c r="M7" s="344"/>
    </row>
    <row r="8" spans="1:45" s="324" customFormat="1" ht="28" customHeight="1" thickBot="1" x14ac:dyDescent="0.25">
      <c r="A8" s="833"/>
      <c r="B8" s="18"/>
      <c r="C8" s="18"/>
      <c r="D8" s="624" t="s">
        <v>42</v>
      </c>
      <c r="E8" s="624"/>
      <c r="F8" s="624"/>
      <c r="G8" s="320"/>
      <c r="H8" s="320"/>
      <c r="I8" s="345"/>
      <c r="J8" s="816">
        <f>I6</f>
        <v>0</v>
      </c>
      <c r="K8" s="817"/>
      <c r="L8" s="346" t="s">
        <v>45</v>
      </c>
      <c r="M8" s="302"/>
    </row>
    <row r="9" spans="1:45" s="324" customFormat="1" ht="5.15" customHeight="1" thickBot="1" x14ac:dyDescent="0.25">
      <c r="A9" s="834"/>
      <c r="B9" s="20"/>
      <c r="C9" s="20"/>
      <c r="D9" s="20"/>
      <c r="E9" s="20"/>
      <c r="F9" s="20"/>
      <c r="G9" s="20"/>
      <c r="H9" s="317"/>
      <c r="I9" s="347"/>
      <c r="J9" s="347"/>
      <c r="K9" s="347"/>
      <c r="L9" s="20"/>
      <c r="M9" s="252"/>
    </row>
    <row r="10" spans="1:45" s="324" customFormat="1" ht="28" customHeight="1" x14ac:dyDescent="0.2">
      <c r="A10" s="832" t="s">
        <v>67</v>
      </c>
      <c r="B10" s="804" t="s">
        <v>148</v>
      </c>
      <c r="C10" s="805"/>
      <c r="D10" s="803" t="s">
        <v>70</v>
      </c>
      <c r="E10" s="846"/>
      <c r="F10" s="847"/>
      <c r="G10" s="123"/>
      <c r="H10" s="339" t="s">
        <v>44</v>
      </c>
      <c r="I10" s="826">
        <f>G10</f>
        <v>0</v>
      </c>
      <c r="J10" s="827"/>
      <c r="K10" s="827"/>
      <c r="L10" s="804" t="s">
        <v>45</v>
      </c>
      <c r="M10" s="821"/>
    </row>
    <row r="11" spans="1:45" s="324" customFormat="1" ht="20.149999999999999" customHeight="1" thickBot="1" x14ac:dyDescent="0.25">
      <c r="A11" s="795"/>
      <c r="B11" s="320"/>
      <c r="C11" s="320"/>
      <c r="D11" s="320"/>
      <c r="E11" s="320"/>
      <c r="F11" s="320"/>
      <c r="G11" s="320"/>
      <c r="H11" s="320"/>
      <c r="I11" s="348"/>
      <c r="J11" s="349"/>
      <c r="K11" s="349"/>
      <c r="L11" s="44"/>
      <c r="M11" s="302"/>
    </row>
    <row r="12" spans="1:45" s="324" customFormat="1" ht="28" customHeight="1" thickBot="1" x14ac:dyDescent="0.25">
      <c r="A12" s="795"/>
      <c r="B12" s="18"/>
      <c r="C12" s="18"/>
      <c r="D12" s="624" t="s">
        <v>43</v>
      </c>
      <c r="E12" s="624"/>
      <c r="F12" s="624"/>
      <c r="G12" s="320"/>
      <c r="H12" s="320"/>
      <c r="I12" s="348"/>
      <c r="J12" s="828">
        <f>I10</f>
        <v>0</v>
      </c>
      <c r="K12" s="829"/>
      <c r="L12" s="350" t="s">
        <v>45</v>
      </c>
      <c r="M12" s="302"/>
    </row>
    <row r="13" spans="1:45" s="324" customFormat="1" ht="5.15" customHeight="1" thickBot="1" x14ac:dyDescent="0.25">
      <c r="A13" s="351"/>
      <c r="B13" s="20"/>
      <c r="C13" s="20"/>
      <c r="D13" s="317"/>
      <c r="E13" s="317"/>
      <c r="F13" s="317"/>
      <c r="G13" s="317"/>
      <c r="H13" s="317"/>
      <c r="I13" s="347"/>
      <c r="J13" s="352"/>
      <c r="K13" s="352"/>
      <c r="L13" s="353"/>
      <c r="M13" s="252"/>
    </row>
    <row r="14" spans="1:45" s="324" customFormat="1" ht="28" customHeight="1" x14ac:dyDescent="0.2">
      <c r="A14" s="794" t="s">
        <v>171</v>
      </c>
      <c r="B14" s="804" t="s">
        <v>289</v>
      </c>
      <c r="C14" s="805"/>
      <c r="D14" s="599" t="s">
        <v>109</v>
      </c>
      <c r="E14" s="824"/>
      <c r="F14" s="825"/>
      <c r="G14" s="327">
        <v>0</v>
      </c>
      <c r="H14" s="315" t="s">
        <v>44</v>
      </c>
      <c r="I14" s="781">
        <f>G14*3</f>
        <v>0</v>
      </c>
      <c r="J14" s="596"/>
      <c r="K14" s="596"/>
      <c r="L14" s="599" t="s">
        <v>45</v>
      </c>
      <c r="M14" s="600"/>
    </row>
    <row r="15" spans="1:45" s="324" customFormat="1" ht="5.15" customHeight="1" thickBot="1" x14ac:dyDescent="0.25">
      <c r="A15" s="833"/>
      <c r="B15" s="340"/>
      <c r="C15" s="340"/>
      <c r="D15" s="340"/>
      <c r="E15" s="340"/>
      <c r="F15" s="340"/>
      <c r="G15" s="340"/>
      <c r="H15" s="340"/>
      <c r="I15" s="341"/>
      <c r="J15" s="342"/>
      <c r="K15" s="342"/>
      <c r="L15" s="343"/>
      <c r="M15" s="344"/>
    </row>
    <row r="16" spans="1:45" s="324" customFormat="1" ht="28" customHeight="1" thickBot="1" x14ac:dyDescent="0.25">
      <c r="A16" s="795"/>
      <c r="B16" s="18"/>
      <c r="C16" s="18"/>
      <c r="D16" s="624" t="s">
        <v>172</v>
      </c>
      <c r="E16" s="624"/>
      <c r="F16" s="624"/>
      <c r="G16" s="320"/>
      <c r="H16" s="320"/>
      <c r="I16" s="348"/>
      <c r="J16" s="828">
        <f>I14</f>
        <v>0</v>
      </c>
      <c r="K16" s="829"/>
      <c r="L16" s="350" t="s">
        <v>45</v>
      </c>
      <c r="M16" s="302"/>
    </row>
    <row r="17" spans="1:64" s="324" customFormat="1" ht="5.15" customHeight="1" thickBot="1" x14ac:dyDescent="0.25">
      <c r="A17" s="796"/>
      <c r="B17" s="20"/>
      <c r="C17" s="20"/>
      <c r="D17" s="20"/>
      <c r="E17" s="20"/>
      <c r="F17" s="20"/>
      <c r="G17" s="20"/>
      <c r="H17" s="317"/>
      <c r="I17" s="347"/>
      <c r="J17" s="347"/>
      <c r="K17" s="347"/>
      <c r="L17" s="20"/>
      <c r="M17" s="252"/>
    </row>
    <row r="18" spans="1:64" s="324" customFormat="1" ht="28" customHeight="1" x14ac:dyDescent="0.2">
      <c r="A18" s="794" t="s">
        <v>170</v>
      </c>
      <c r="B18" s="385"/>
      <c r="C18" s="354" t="s">
        <v>82</v>
      </c>
      <c r="D18" s="801">
        <f>ROUNDDOWN((B18*0.7)^2*3.14/4,2)</f>
        <v>0</v>
      </c>
      <c r="E18" s="802"/>
      <c r="F18" s="355" t="s">
        <v>45</v>
      </c>
      <c r="G18" s="118"/>
      <c r="H18" s="339" t="s">
        <v>44</v>
      </c>
      <c r="I18" s="625">
        <f>G18*D18</f>
        <v>0</v>
      </c>
      <c r="J18" s="626"/>
      <c r="K18" s="626"/>
      <c r="L18" s="804" t="s">
        <v>45</v>
      </c>
      <c r="M18" s="821"/>
    </row>
    <row r="19" spans="1:64" s="324" customFormat="1" ht="28" customHeight="1" x14ac:dyDescent="0.2">
      <c r="A19" s="795"/>
      <c r="B19" s="386"/>
      <c r="C19" s="356" t="s">
        <v>82</v>
      </c>
      <c r="D19" s="799">
        <f>ROUNDDOWN((B19*0.7)^2*3.14/4,2)</f>
        <v>0</v>
      </c>
      <c r="E19" s="800"/>
      <c r="F19" s="357" t="s">
        <v>45</v>
      </c>
      <c r="G19" s="311"/>
      <c r="H19" s="314" t="s">
        <v>44</v>
      </c>
      <c r="I19" s="625">
        <f>G19*D19</f>
        <v>0</v>
      </c>
      <c r="J19" s="626"/>
      <c r="K19" s="626"/>
      <c r="L19" s="535" t="s">
        <v>45</v>
      </c>
      <c r="M19" s="536"/>
    </row>
    <row r="20" spans="1:64" s="324" customFormat="1" ht="28" customHeight="1" x14ac:dyDescent="0.2">
      <c r="A20" s="795"/>
      <c r="B20" s="386"/>
      <c r="C20" s="356" t="s">
        <v>82</v>
      </c>
      <c r="D20" s="799">
        <f>ROUNDDOWN((B20*0.7)^2*3.14/4,2)</f>
        <v>0</v>
      </c>
      <c r="E20" s="800"/>
      <c r="F20" s="314" t="s">
        <v>45</v>
      </c>
      <c r="G20" s="311"/>
      <c r="H20" s="314" t="s">
        <v>44</v>
      </c>
      <c r="I20" s="625">
        <f>G20*D20</f>
        <v>0</v>
      </c>
      <c r="J20" s="626"/>
      <c r="K20" s="626"/>
      <c r="L20" s="535" t="s">
        <v>45</v>
      </c>
      <c r="M20" s="536"/>
      <c r="S20" s="180"/>
    </row>
    <row r="21" spans="1:64" s="324" customFormat="1" ht="28" customHeight="1" x14ac:dyDescent="0.2">
      <c r="A21" s="795"/>
      <c r="B21" s="386"/>
      <c r="C21" s="356" t="s">
        <v>82</v>
      </c>
      <c r="D21" s="840">
        <f>ROUNDDOWN((B21*0.7)^2*3.14/4,2)</f>
        <v>0</v>
      </c>
      <c r="E21" s="841"/>
      <c r="F21" s="358" t="s">
        <v>45</v>
      </c>
      <c r="G21" s="311"/>
      <c r="H21" s="314" t="s">
        <v>44</v>
      </c>
      <c r="I21" s="625">
        <f>G21*D21</f>
        <v>0</v>
      </c>
      <c r="J21" s="626"/>
      <c r="K21" s="626"/>
      <c r="L21" s="535" t="s">
        <v>45</v>
      </c>
      <c r="M21" s="536"/>
    </row>
    <row r="22" spans="1:64" s="324" customFormat="1" ht="28" customHeight="1" x14ac:dyDescent="0.2">
      <c r="A22" s="795"/>
      <c r="B22" s="386"/>
      <c r="C22" s="356" t="s">
        <v>82</v>
      </c>
      <c r="D22" s="842">
        <f>ROUNDDOWN((B22*0.7)^2*3.14/4,2)</f>
        <v>0</v>
      </c>
      <c r="E22" s="843"/>
      <c r="F22" s="358" t="s">
        <v>80</v>
      </c>
      <c r="G22" s="311"/>
      <c r="H22" s="314" t="s">
        <v>44</v>
      </c>
      <c r="I22" s="625">
        <f>G22*D22</f>
        <v>0</v>
      </c>
      <c r="J22" s="626"/>
      <c r="K22" s="626"/>
      <c r="L22" s="535" t="s">
        <v>45</v>
      </c>
      <c r="M22" s="536"/>
      <c r="N22" s="58"/>
      <c r="O22" s="58"/>
      <c r="P22" s="328"/>
      <c r="AX22" s="180"/>
      <c r="AY22" s="180"/>
      <c r="AZ22" s="180"/>
      <c r="BA22" s="180"/>
      <c r="BB22" s="180"/>
      <c r="BC22" s="180"/>
      <c r="BD22" s="180"/>
      <c r="BE22" s="180"/>
      <c r="BF22" s="180"/>
      <c r="BG22" s="180"/>
      <c r="BH22" s="180"/>
      <c r="BI22" s="180"/>
      <c r="BJ22" s="180"/>
      <c r="BK22" s="180"/>
      <c r="BL22" s="180"/>
    </row>
    <row r="23" spans="1:64" s="324" customFormat="1" ht="20.149999999999999" customHeight="1" x14ac:dyDescent="0.2">
      <c r="A23" s="795"/>
      <c r="B23" s="837" t="s">
        <v>242</v>
      </c>
      <c r="C23" s="837"/>
      <c r="D23" s="837"/>
      <c r="E23" s="837"/>
      <c r="F23" s="837"/>
      <c r="G23" s="837"/>
      <c r="H23" s="837"/>
      <c r="I23" s="837"/>
      <c r="J23" s="837"/>
      <c r="K23" s="837"/>
      <c r="L23" s="837"/>
      <c r="M23" s="838"/>
      <c r="AX23" s="180"/>
      <c r="AY23" s="180"/>
      <c r="AZ23" s="180"/>
      <c r="BA23" s="180"/>
      <c r="BB23" s="180"/>
      <c r="BC23" s="180"/>
      <c r="BD23" s="180"/>
      <c r="BE23" s="180"/>
      <c r="BF23" s="180"/>
      <c r="BG23" s="180"/>
      <c r="BH23" s="180"/>
      <c r="BI23" s="180"/>
      <c r="BJ23" s="180"/>
      <c r="BK23" s="180"/>
      <c r="BL23" s="180"/>
    </row>
    <row r="24" spans="1:64" ht="20.149999999999999" customHeight="1" x14ac:dyDescent="0.2">
      <c r="A24" s="795"/>
      <c r="B24" s="742"/>
      <c r="C24" s="742"/>
      <c r="D24" s="742"/>
      <c r="E24" s="742"/>
      <c r="F24" s="742"/>
      <c r="G24" s="742"/>
      <c r="H24" s="742"/>
      <c r="I24" s="742"/>
      <c r="J24" s="742"/>
      <c r="K24" s="742"/>
      <c r="L24" s="742"/>
      <c r="M24" s="839"/>
      <c r="T24" s="324"/>
      <c r="U24" s="324"/>
      <c r="V24" s="324"/>
      <c r="W24" s="324"/>
      <c r="X24" s="324"/>
      <c r="Y24" s="324"/>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324"/>
      <c r="AV24" s="324"/>
      <c r="AW24" s="324"/>
      <c r="AX24" s="180"/>
      <c r="AY24" s="180"/>
      <c r="AZ24" s="180"/>
      <c r="BA24" s="180"/>
      <c r="BB24" s="180"/>
      <c r="BC24" s="180"/>
      <c r="BD24" s="180"/>
      <c r="BE24" s="180"/>
      <c r="BF24" s="180"/>
      <c r="BG24" s="180"/>
      <c r="BH24" s="180"/>
      <c r="BI24" s="180"/>
      <c r="BJ24" s="180"/>
      <c r="BK24" s="180"/>
      <c r="BL24" s="180"/>
    </row>
    <row r="25" spans="1:64" ht="5.15" customHeight="1" thickBot="1" x14ac:dyDescent="0.25">
      <c r="A25" s="795"/>
      <c r="B25" s="359"/>
      <c r="C25" s="359"/>
      <c r="D25" s="359"/>
      <c r="E25" s="359"/>
      <c r="F25" s="359"/>
      <c r="G25" s="359"/>
      <c r="H25" s="320"/>
      <c r="I25" s="359"/>
      <c r="J25" s="359"/>
      <c r="K25" s="359"/>
      <c r="L25" s="359"/>
      <c r="M25" s="360"/>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324"/>
      <c r="AV25" s="324"/>
      <c r="AW25" s="324"/>
      <c r="AX25" s="180"/>
      <c r="AY25" s="180"/>
      <c r="AZ25" s="180"/>
      <c r="BA25" s="180"/>
      <c r="BB25" s="180"/>
      <c r="BC25" s="329"/>
      <c r="BD25" s="180"/>
      <c r="BE25" s="180"/>
      <c r="BF25" s="180"/>
      <c r="BG25" s="180"/>
      <c r="BH25" s="180"/>
      <c r="BI25" s="180"/>
      <c r="BJ25" s="180"/>
      <c r="BK25" s="180"/>
      <c r="BL25" s="180"/>
    </row>
    <row r="26" spans="1:64" ht="28" customHeight="1" thickBot="1" x14ac:dyDescent="0.25">
      <c r="A26" s="795"/>
      <c r="B26" s="797" t="s">
        <v>173</v>
      </c>
      <c r="C26" s="798"/>
      <c r="D26" s="798"/>
      <c r="E26" s="798"/>
      <c r="F26" s="798"/>
      <c r="G26" s="361">
        <f>SUM(G18:G22)</f>
        <v>0</v>
      </c>
      <c r="H26" s="321" t="s">
        <v>114</v>
      </c>
      <c r="I26" s="362"/>
      <c r="J26" s="809">
        <f>SUM(I18:K22)</f>
        <v>0</v>
      </c>
      <c r="K26" s="810"/>
      <c r="L26" s="350" t="s">
        <v>45</v>
      </c>
      <c r="M26" s="363"/>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4"/>
      <c r="AT26" s="324"/>
      <c r="AU26" s="324"/>
      <c r="AV26" s="324"/>
      <c r="AW26" s="324"/>
      <c r="AX26" s="180"/>
      <c r="AY26" s="180"/>
      <c r="AZ26" s="180"/>
      <c r="BA26" s="180"/>
      <c r="BB26" s="180"/>
      <c r="BC26" s="180"/>
      <c r="BD26" s="180"/>
      <c r="BE26" s="180"/>
      <c r="BF26" s="180"/>
      <c r="BG26" s="180"/>
      <c r="BH26" s="180"/>
      <c r="BI26" s="180"/>
      <c r="BJ26" s="180"/>
      <c r="BK26" s="180"/>
      <c r="BL26" s="180"/>
    </row>
    <row r="27" spans="1:64" ht="5.15" customHeight="1" thickBot="1" x14ac:dyDescent="0.25">
      <c r="A27" s="796"/>
      <c r="B27" s="317"/>
      <c r="C27" s="317"/>
      <c r="D27" s="317"/>
      <c r="E27" s="317"/>
      <c r="F27" s="317"/>
      <c r="G27" s="317"/>
      <c r="H27" s="317"/>
      <c r="I27" s="364"/>
      <c r="J27" s="364"/>
      <c r="K27" s="364"/>
      <c r="L27" s="317"/>
      <c r="M27" s="318"/>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180"/>
      <c r="AY27" s="180"/>
      <c r="AZ27" s="180"/>
      <c r="BA27" s="180"/>
      <c r="BB27" s="180"/>
      <c r="BC27" s="180"/>
      <c r="BD27" s="180"/>
      <c r="BE27" s="180"/>
      <c r="BF27" s="180"/>
      <c r="BG27" s="180"/>
      <c r="BH27" s="180"/>
      <c r="BI27" s="180"/>
      <c r="BJ27" s="180"/>
      <c r="BK27" s="180"/>
      <c r="BL27" s="180"/>
    </row>
    <row r="28" spans="1:64" s="324" customFormat="1" ht="28" customHeight="1" x14ac:dyDescent="0.2">
      <c r="A28" s="794" t="s">
        <v>50</v>
      </c>
      <c r="B28" s="804" t="s">
        <v>46</v>
      </c>
      <c r="C28" s="805"/>
      <c r="D28" s="803" t="s">
        <v>48</v>
      </c>
      <c r="E28" s="804"/>
      <c r="F28" s="805"/>
      <c r="G28" s="123"/>
      <c r="H28" s="339" t="s">
        <v>23</v>
      </c>
      <c r="I28" s="822">
        <f>G28*1</f>
        <v>0</v>
      </c>
      <c r="J28" s="823"/>
      <c r="K28" s="823"/>
      <c r="L28" s="804" t="s">
        <v>45</v>
      </c>
      <c r="M28" s="821"/>
      <c r="AX28" s="180"/>
      <c r="AY28" s="180"/>
      <c r="AZ28" s="180"/>
      <c r="BA28" s="180"/>
      <c r="BB28" s="180"/>
      <c r="BC28" s="180"/>
      <c r="BD28" s="180"/>
      <c r="BE28" s="180"/>
      <c r="BF28" s="180"/>
      <c r="BG28" s="180"/>
      <c r="BH28" s="180"/>
      <c r="BI28" s="180"/>
      <c r="BJ28" s="180"/>
      <c r="BK28" s="180"/>
      <c r="BL28" s="180"/>
    </row>
    <row r="29" spans="1:64" ht="28" customHeight="1" x14ac:dyDescent="0.2">
      <c r="A29" s="795"/>
      <c r="B29" s="844" t="s">
        <v>47</v>
      </c>
      <c r="C29" s="845"/>
      <c r="D29" s="818" t="s">
        <v>49</v>
      </c>
      <c r="E29" s="819"/>
      <c r="F29" s="820"/>
      <c r="G29" s="323"/>
      <c r="H29" s="314" t="s">
        <v>23</v>
      </c>
      <c r="I29" s="625">
        <f>G29*0.5</f>
        <v>0</v>
      </c>
      <c r="J29" s="626"/>
      <c r="K29" s="626"/>
      <c r="L29" s="535" t="s">
        <v>45</v>
      </c>
      <c r="M29" s="536"/>
      <c r="AX29" s="180"/>
      <c r="AY29" s="180"/>
      <c r="AZ29" s="180"/>
      <c r="BA29" s="180"/>
      <c r="BB29" s="180"/>
      <c r="BC29" s="180"/>
      <c r="BD29" s="180"/>
      <c r="BE29" s="180"/>
      <c r="BF29" s="180"/>
      <c r="BG29" s="180"/>
      <c r="BH29" s="180"/>
      <c r="BI29" s="180"/>
      <c r="BJ29" s="180"/>
      <c r="BK29" s="180"/>
      <c r="BL29" s="180"/>
    </row>
    <row r="30" spans="1:64" ht="5.15" customHeight="1" thickBot="1" x14ac:dyDescent="0.25">
      <c r="A30" s="795"/>
      <c r="B30" s="280"/>
      <c r="C30" s="280"/>
      <c r="D30" s="18"/>
      <c r="E30" s="18"/>
      <c r="F30" s="18"/>
      <c r="G30" s="18"/>
      <c r="H30" s="320"/>
      <c r="I30" s="348"/>
      <c r="J30" s="348"/>
      <c r="K30" s="348"/>
      <c r="L30" s="18"/>
      <c r="M30" s="302"/>
      <c r="AX30" s="180"/>
      <c r="AY30" s="180"/>
      <c r="AZ30" s="180"/>
      <c r="BA30" s="180"/>
      <c r="BB30" s="180"/>
      <c r="BC30" s="180"/>
      <c r="BD30" s="180"/>
      <c r="BE30" s="180"/>
      <c r="BF30" s="180"/>
      <c r="BG30" s="180"/>
      <c r="BH30" s="180"/>
      <c r="BI30" s="180"/>
      <c r="BJ30" s="180"/>
      <c r="BK30" s="180"/>
      <c r="BL30" s="180"/>
    </row>
    <row r="31" spans="1:64" ht="28" customHeight="1" thickBot="1" x14ac:dyDescent="0.25">
      <c r="A31" s="795"/>
      <c r="B31" s="798" t="s">
        <v>52</v>
      </c>
      <c r="C31" s="798"/>
      <c r="D31" s="798"/>
      <c r="E31" s="798"/>
      <c r="F31" s="798"/>
      <c r="G31" s="44"/>
      <c r="H31" s="320"/>
      <c r="I31" s="348"/>
      <c r="J31" s="809">
        <f>I29+I28</f>
        <v>0</v>
      </c>
      <c r="K31" s="810"/>
      <c r="L31" s="350" t="s">
        <v>45</v>
      </c>
      <c r="M31" s="302"/>
      <c r="N31" s="330"/>
      <c r="O31" s="330"/>
      <c r="P31" s="848"/>
      <c r="Q31" s="848"/>
      <c r="AX31" s="180"/>
      <c r="AY31" s="180"/>
      <c r="AZ31" s="180"/>
      <c r="BA31" s="180"/>
      <c r="BB31" s="180"/>
      <c r="BC31" s="180"/>
      <c r="BD31" s="180"/>
      <c r="BE31" s="180"/>
      <c r="BF31" s="180"/>
      <c r="BG31" s="180"/>
      <c r="BH31" s="180"/>
      <c r="BI31" s="180"/>
      <c r="BJ31" s="180"/>
      <c r="BK31" s="180"/>
      <c r="BL31" s="180"/>
    </row>
    <row r="32" spans="1:64" ht="5.15" customHeight="1" x14ac:dyDescent="0.2">
      <c r="A32" s="795"/>
      <c r="B32" s="18"/>
      <c r="C32" s="18"/>
      <c r="D32" s="18"/>
      <c r="E32" s="18"/>
      <c r="F32" s="18"/>
      <c r="G32" s="18"/>
      <c r="H32" s="320"/>
      <c r="I32" s="348"/>
      <c r="J32" s="348"/>
      <c r="K32" s="348"/>
      <c r="L32" s="18"/>
      <c r="M32" s="302"/>
      <c r="P32" s="848"/>
      <c r="Q32" s="848"/>
      <c r="AX32" s="180"/>
      <c r="AY32" s="180"/>
      <c r="AZ32" s="180"/>
      <c r="BA32" s="180"/>
      <c r="BB32" s="180"/>
      <c r="BC32" s="180"/>
      <c r="BD32" s="180"/>
      <c r="BE32" s="180"/>
      <c r="BF32" s="180"/>
      <c r="BG32" s="180"/>
      <c r="BH32" s="180"/>
      <c r="BI32" s="180"/>
      <c r="BJ32" s="180"/>
      <c r="BK32" s="180"/>
      <c r="BL32" s="180"/>
    </row>
    <row r="33" spans="1:64" ht="5.15" customHeight="1" thickBot="1" x14ac:dyDescent="0.25">
      <c r="A33" s="796"/>
      <c r="B33" s="317"/>
      <c r="C33" s="317"/>
      <c r="D33" s="365"/>
      <c r="E33" s="365"/>
      <c r="F33" s="365"/>
      <c r="G33" s="365"/>
      <c r="H33" s="317"/>
      <c r="I33" s="364"/>
      <c r="J33" s="364"/>
      <c r="K33" s="364"/>
      <c r="L33" s="317"/>
      <c r="M33" s="318"/>
      <c r="P33" s="848"/>
      <c r="Q33" s="848"/>
      <c r="AX33" s="180"/>
      <c r="AY33" s="180"/>
      <c r="AZ33" s="180"/>
      <c r="BA33" s="180"/>
      <c r="BB33" s="180"/>
      <c r="BC33" s="180"/>
      <c r="BD33" s="180"/>
      <c r="BE33" s="180"/>
      <c r="BF33" s="180"/>
      <c r="BG33" s="180"/>
      <c r="BH33" s="180"/>
      <c r="BI33" s="180"/>
      <c r="BJ33" s="180"/>
      <c r="BK33" s="180"/>
      <c r="BL33" s="180"/>
    </row>
    <row r="34" spans="1:64" ht="28" customHeight="1" x14ac:dyDescent="0.2">
      <c r="A34" s="366" t="s">
        <v>51</v>
      </c>
      <c r="B34" s="367"/>
      <c r="C34" s="368"/>
      <c r="D34" s="368"/>
      <c r="E34" s="368"/>
      <c r="F34" s="339"/>
      <c r="G34" s="118"/>
      <c r="H34" s="339" t="s">
        <v>23</v>
      </c>
      <c r="I34" s="822"/>
      <c r="J34" s="823"/>
      <c r="K34" s="823"/>
      <c r="L34" s="315" t="s">
        <v>45</v>
      </c>
      <c r="M34" s="316"/>
      <c r="P34" s="322"/>
      <c r="Q34" s="322"/>
      <c r="AX34" s="180"/>
      <c r="AY34" s="180"/>
      <c r="AZ34" s="180"/>
      <c r="BA34" s="180"/>
      <c r="BB34" s="180"/>
      <c r="BC34" s="331"/>
      <c r="BD34" s="331"/>
      <c r="BE34" s="331"/>
      <c r="BF34" s="331"/>
      <c r="BG34" s="331"/>
      <c r="BH34" s="331"/>
      <c r="BI34" s="331"/>
      <c r="BJ34" s="331"/>
      <c r="BK34" s="331"/>
      <c r="BL34" s="331"/>
    </row>
    <row r="35" spans="1:64" ht="28" customHeight="1" x14ac:dyDescent="0.2">
      <c r="A35" s="369"/>
      <c r="B35" s="319"/>
      <c r="C35" s="312"/>
      <c r="D35" s="312"/>
      <c r="E35" s="312"/>
      <c r="F35" s="314"/>
      <c r="G35" s="311"/>
      <c r="H35" s="314" t="s">
        <v>23</v>
      </c>
      <c r="I35" s="625"/>
      <c r="J35" s="626"/>
      <c r="K35" s="626"/>
      <c r="L35" s="312" t="s">
        <v>45</v>
      </c>
      <c r="M35" s="313"/>
    </row>
    <row r="36" spans="1:64" ht="5.15" customHeight="1" thickBot="1" x14ac:dyDescent="0.25">
      <c r="A36" s="369"/>
      <c r="B36" s="830" t="s">
        <v>53</v>
      </c>
      <c r="C36" s="831"/>
      <c r="D36" s="831"/>
      <c r="E36" s="831"/>
      <c r="F36" s="831"/>
      <c r="G36" s="831"/>
      <c r="H36" s="831"/>
      <c r="I36" s="370"/>
      <c r="J36" s="341"/>
      <c r="K36" s="341"/>
      <c r="L36" s="271"/>
      <c r="M36" s="344"/>
    </row>
    <row r="37" spans="1:64" ht="28" customHeight="1" thickBot="1" x14ac:dyDescent="0.25">
      <c r="A37" s="363"/>
      <c r="B37" s="807"/>
      <c r="C37" s="624"/>
      <c r="D37" s="624"/>
      <c r="E37" s="624"/>
      <c r="F37" s="624"/>
      <c r="G37" s="624"/>
      <c r="H37" s="624"/>
      <c r="I37" s="371"/>
      <c r="J37" s="809">
        <f>G35+G34</f>
        <v>0</v>
      </c>
      <c r="K37" s="810"/>
      <c r="L37" s="350" t="s">
        <v>45</v>
      </c>
      <c r="M37" s="302"/>
    </row>
    <row r="38" spans="1:64" ht="5.5" customHeight="1" thickBot="1" x14ac:dyDescent="0.25">
      <c r="A38" s="372"/>
      <c r="B38" s="373"/>
      <c r="C38" s="374"/>
      <c r="D38" s="374"/>
      <c r="E38" s="374"/>
      <c r="F38" s="374"/>
      <c r="G38" s="374"/>
      <c r="H38" s="317"/>
      <c r="I38" s="375"/>
      <c r="J38" s="364"/>
      <c r="K38" s="364"/>
      <c r="L38" s="365"/>
      <c r="M38" s="252"/>
    </row>
    <row r="39" spans="1:64" ht="5.5" customHeight="1" thickBot="1" x14ac:dyDescent="0.25">
      <c r="A39" s="806" t="s">
        <v>147</v>
      </c>
      <c r="B39" s="599"/>
      <c r="C39" s="599"/>
      <c r="D39" s="599"/>
      <c r="E39" s="599"/>
      <c r="F39" s="599"/>
      <c r="G39" s="599"/>
      <c r="H39" s="599"/>
      <c r="I39" s="376"/>
      <c r="J39" s="377"/>
      <c r="K39" s="377"/>
      <c r="L39" s="378"/>
      <c r="M39" s="379"/>
    </row>
    <row r="40" spans="1:64" ht="28" customHeight="1" thickBot="1" x14ac:dyDescent="0.25">
      <c r="A40" s="807"/>
      <c r="B40" s="624"/>
      <c r="C40" s="624"/>
      <c r="D40" s="624"/>
      <c r="E40" s="624"/>
      <c r="F40" s="624"/>
      <c r="G40" s="624"/>
      <c r="H40" s="624"/>
      <c r="I40" s="348"/>
      <c r="J40" s="809">
        <f>SUM(J8,J12,J16,J26,J31,J37)</f>
        <v>0</v>
      </c>
      <c r="K40" s="810"/>
      <c r="L40" s="350" t="s">
        <v>45</v>
      </c>
      <c r="M40" s="302"/>
    </row>
    <row r="41" spans="1:64" ht="5.15" customHeight="1" thickBot="1" x14ac:dyDescent="0.25">
      <c r="A41" s="808"/>
      <c r="B41" s="601"/>
      <c r="C41" s="601"/>
      <c r="D41" s="601"/>
      <c r="E41" s="601"/>
      <c r="F41" s="601"/>
      <c r="G41" s="601"/>
      <c r="H41" s="601"/>
      <c r="I41" s="297"/>
      <c r="J41" s="297"/>
      <c r="K41" s="297"/>
      <c r="L41" s="297"/>
      <c r="M41" s="298"/>
    </row>
    <row r="42" spans="1:64" x14ac:dyDescent="0.2">
      <c r="A42" s="380"/>
      <c r="B42" s="380"/>
      <c r="C42" s="236"/>
      <c r="D42" s="236"/>
      <c r="E42" s="236"/>
      <c r="F42" s="236"/>
      <c r="G42" s="236"/>
      <c r="H42" s="381"/>
      <c r="I42" s="255"/>
      <c r="J42" s="236"/>
      <c r="K42" s="236"/>
      <c r="L42" s="236"/>
      <c r="M42" s="236"/>
    </row>
    <row r="43" spans="1:64" x14ac:dyDescent="0.2">
      <c r="A43" s="382"/>
      <c r="B43" s="382"/>
      <c r="C43" s="383"/>
      <c r="D43" s="383"/>
      <c r="E43" s="383"/>
      <c r="F43" s="383"/>
      <c r="G43" s="383"/>
      <c r="H43" s="381"/>
      <c r="I43" s="384"/>
      <c r="J43" s="383"/>
      <c r="K43" s="383"/>
      <c r="L43" s="383"/>
      <c r="M43" s="236"/>
    </row>
    <row r="44" spans="1:64" x14ac:dyDescent="0.2">
      <c r="A44" s="334"/>
      <c r="B44" s="334"/>
      <c r="C44" s="335"/>
      <c r="D44" s="335"/>
      <c r="E44" s="335"/>
      <c r="F44" s="335"/>
      <c r="G44" s="335"/>
      <c r="I44" s="335"/>
      <c r="J44" s="335"/>
      <c r="K44" s="335"/>
      <c r="L44" s="335"/>
    </row>
    <row r="45" spans="1:64" x14ac:dyDescent="0.2">
      <c r="A45" s="334"/>
      <c r="B45" s="334"/>
      <c r="C45" s="335"/>
    </row>
    <row r="46" spans="1:64" x14ac:dyDescent="0.2">
      <c r="A46" s="332"/>
      <c r="B46" s="332"/>
    </row>
    <row r="47" spans="1:64" x14ac:dyDescent="0.2">
      <c r="A47" s="332"/>
      <c r="B47" s="332"/>
    </row>
    <row r="48" spans="1:64" x14ac:dyDescent="0.2">
      <c r="A48" s="332"/>
      <c r="B48" s="332"/>
    </row>
    <row r="49" spans="1:65" x14ac:dyDescent="0.2">
      <c r="A49" s="332"/>
      <c r="B49" s="332"/>
    </row>
    <row r="52" spans="1:65" x14ac:dyDescent="0.2">
      <c r="A52" s="793"/>
      <c r="B52" s="793"/>
      <c r="C52" s="793"/>
      <c r="D52" s="793"/>
      <c r="E52" s="793"/>
      <c r="F52" s="793"/>
      <c r="G52" s="793"/>
      <c r="H52" s="793"/>
      <c r="I52" s="793"/>
      <c r="J52" s="793"/>
      <c r="K52" s="793"/>
      <c r="L52" s="793"/>
      <c r="M52" s="793"/>
      <c r="N52" s="793"/>
      <c r="O52" s="793"/>
      <c r="P52" s="793"/>
      <c r="Q52" s="793"/>
      <c r="R52" s="793"/>
      <c r="S52" s="793"/>
      <c r="T52" s="793"/>
      <c r="U52" s="793"/>
      <c r="V52" s="793"/>
      <c r="W52" s="793"/>
      <c r="X52" s="793"/>
      <c r="Y52" s="793"/>
      <c r="Z52" s="793"/>
      <c r="AA52" s="793"/>
      <c r="AB52" s="793"/>
      <c r="AC52" s="793"/>
      <c r="AD52" s="793"/>
      <c r="AE52" s="793"/>
      <c r="AF52" s="793"/>
      <c r="AG52" s="793"/>
      <c r="AH52" s="793"/>
      <c r="AI52" s="793"/>
      <c r="AJ52" s="793"/>
      <c r="AK52" s="793"/>
      <c r="AL52" s="793"/>
      <c r="AM52" s="793"/>
      <c r="AN52" s="793"/>
      <c r="AO52" s="793"/>
      <c r="AP52" s="793"/>
      <c r="AQ52" s="793"/>
      <c r="AR52" s="793"/>
      <c r="AS52" s="793"/>
      <c r="AT52" s="793"/>
      <c r="AU52" s="793"/>
      <c r="AV52" s="793"/>
      <c r="AW52" s="793"/>
      <c r="AX52" s="793"/>
      <c r="AY52" s="793"/>
      <c r="AZ52" s="793"/>
      <c r="BA52" s="793"/>
      <c r="BB52" s="793"/>
      <c r="BC52" s="793"/>
      <c r="BD52" s="793"/>
      <c r="BE52" s="793"/>
      <c r="BF52" s="793"/>
      <c r="BG52" s="793"/>
      <c r="BH52" s="793"/>
      <c r="BI52" s="793"/>
      <c r="BJ52" s="793"/>
      <c r="BK52" s="793"/>
    </row>
    <row r="53" spans="1:65" x14ac:dyDescent="0.2">
      <c r="C53" s="324"/>
      <c r="D53" s="324"/>
      <c r="E53" s="324"/>
      <c r="F53" s="324"/>
      <c r="G53" s="324"/>
      <c r="H53" s="336"/>
      <c r="I53" s="324"/>
      <c r="J53" s="324"/>
      <c r="K53" s="324"/>
      <c r="L53" s="324"/>
      <c r="M53" s="324"/>
      <c r="T53" s="324"/>
      <c r="U53" s="324"/>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c r="AZ53" s="324"/>
      <c r="BA53" s="324"/>
      <c r="BB53" s="324"/>
      <c r="BC53" s="324"/>
      <c r="BD53" s="324"/>
      <c r="BE53" s="324"/>
      <c r="BF53" s="324"/>
      <c r="BG53" s="324"/>
      <c r="BH53" s="324"/>
      <c r="BI53" s="324"/>
      <c r="BJ53" s="324"/>
      <c r="BK53" s="324"/>
      <c r="BL53" s="324"/>
      <c r="BM53" s="324"/>
    </row>
    <row r="54" spans="1:65" x14ac:dyDescent="0.2">
      <c r="C54" s="324"/>
      <c r="D54" s="324"/>
      <c r="E54" s="324"/>
      <c r="F54" s="324"/>
      <c r="G54" s="324"/>
      <c r="H54" s="336"/>
      <c r="I54" s="324"/>
      <c r="J54" s="324"/>
      <c r="K54" s="324"/>
      <c r="L54" s="324"/>
      <c r="M54" s="324"/>
      <c r="T54" s="324"/>
      <c r="U54" s="324"/>
      <c r="V54" s="324"/>
      <c r="W54" s="324"/>
      <c r="X54" s="324"/>
      <c r="Y54" s="324"/>
      <c r="Z54" s="324"/>
      <c r="AA54" s="324"/>
      <c r="AB54" s="324"/>
      <c r="AC54" s="324"/>
      <c r="AD54" s="324"/>
      <c r="AE54" s="324"/>
      <c r="AF54" s="324"/>
      <c r="AG54" s="324"/>
      <c r="AH54" s="324"/>
      <c r="AI54" s="324"/>
      <c r="AJ54" s="324"/>
      <c r="AK54" s="324"/>
      <c r="AL54" s="324"/>
      <c r="AM54" s="324"/>
      <c r="AN54" s="324"/>
      <c r="AO54" s="324"/>
      <c r="AP54" s="324"/>
      <c r="AQ54" s="324"/>
      <c r="AR54" s="324"/>
      <c r="AS54" s="324"/>
      <c r="AT54" s="324"/>
      <c r="AU54" s="324"/>
      <c r="AV54" s="324"/>
      <c r="AW54" s="324"/>
      <c r="AX54" s="324"/>
      <c r="AY54" s="324"/>
      <c r="AZ54" s="324"/>
      <c r="BA54" s="324"/>
      <c r="BB54" s="324"/>
      <c r="BC54" s="324"/>
      <c r="BD54" s="324"/>
      <c r="BE54" s="324"/>
      <c r="BF54" s="324"/>
      <c r="BG54" s="324"/>
      <c r="BH54" s="324"/>
      <c r="BI54" s="324"/>
      <c r="BJ54" s="324"/>
      <c r="BK54" s="324"/>
      <c r="BL54" s="324"/>
      <c r="BM54" s="324"/>
    </row>
    <row r="56" spans="1:65" s="324" customFormat="1" x14ac:dyDescent="0.2">
      <c r="H56" s="336"/>
    </row>
    <row r="57" spans="1:65" s="324" customFormat="1" x14ac:dyDescent="0.2">
      <c r="H57" s="336"/>
    </row>
    <row r="58" spans="1:65" s="324" customFormat="1" x14ac:dyDescent="0.2">
      <c r="H58" s="336"/>
    </row>
    <row r="59" spans="1:65" s="324" customFormat="1" x14ac:dyDescent="0.2">
      <c r="H59" s="336"/>
    </row>
    <row r="60" spans="1:65" s="324" customFormat="1" x14ac:dyDescent="0.2">
      <c r="H60" s="336"/>
    </row>
    <row r="61" spans="1:65" s="324" customFormat="1" x14ac:dyDescent="0.2">
      <c r="H61" s="336"/>
    </row>
    <row r="62" spans="1:65" s="324" customFormat="1" x14ac:dyDescent="0.2">
      <c r="H62" s="336"/>
    </row>
    <row r="63" spans="1:65" s="324" customFormat="1" x14ac:dyDescent="0.2">
      <c r="H63" s="336"/>
    </row>
    <row r="64" spans="1:65" s="324" customFormat="1" x14ac:dyDescent="0.2">
      <c r="H64" s="336"/>
    </row>
    <row r="65" spans="8:8" s="324" customFormat="1" x14ac:dyDescent="0.2">
      <c r="H65" s="336"/>
    </row>
  </sheetData>
  <sheetProtection selectLockedCells="1"/>
  <mergeCells count="64">
    <mergeCell ref="P31:P33"/>
    <mergeCell ref="Q31:Q33"/>
    <mergeCell ref="I28:K28"/>
    <mergeCell ref="L28:M28"/>
    <mergeCell ref="I29:K29"/>
    <mergeCell ref="L29:M29"/>
    <mergeCell ref="A10:A12"/>
    <mergeCell ref="B10:C10"/>
    <mergeCell ref="D10:F10"/>
    <mergeCell ref="D12:F12"/>
    <mergeCell ref="J12:K12"/>
    <mergeCell ref="B36:H37"/>
    <mergeCell ref="A6:A9"/>
    <mergeCell ref="B6:C6"/>
    <mergeCell ref="D6:F6"/>
    <mergeCell ref="D8:F8"/>
    <mergeCell ref="A28:A33"/>
    <mergeCell ref="B31:F31"/>
    <mergeCell ref="B28:C28"/>
    <mergeCell ref="B23:M24"/>
    <mergeCell ref="L20:M20"/>
    <mergeCell ref="L21:M21"/>
    <mergeCell ref="D21:E21"/>
    <mergeCell ref="D22:E22"/>
    <mergeCell ref="B29:C29"/>
    <mergeCell ref="A14:A17"/>
    <mergeCell ref="B14:C14"/>
    <mergeCell ref="J8:K8"/>
    <mergeCell ref="D29:F29"/>
    <mergeCell ref="L10:M10"/>
    <mergeCell ref="L14:M14"/>
    <mergeCell ref="I34:K34"/>
    <mergeCell ref="L18:M18"/>
    <mergeCell ref="L19:M19"/>
    <mergeCell ref="I18:K18"/>
    <mergeCell ref="J26:K26"/>
    <mergeCell ref="L22:M22"/>
    <mergeCell ref="D14:F14"/>
    <mergeCell ref="D16:F16"/>
    <mergeCell ref="I10:K10"/>
    <mergeCell ref="I14:K14"/>
    <mergeCell ref="J16:K16"/>
    <mergeCell ref="B5:C5"/>
    <mergeCell ref="D5:F5"/>
    <mergeCell ref="I5:M5"/>
    <mergeCell ref="L6:M6"/>
    <mergeCell ref="I6:K6"/>
    <mergeCell ref="G5:H5"/>
    <mergeCell ref="A52:BK52"/>
    <mergeCell ref="A18:A27"/>
    <mergeCell ref="B26:F26"/>
    <mergeCell ref="D20:E20"/>
    <mergeCell ref="D18:E18"/>
    <mergeCell ref="D19:E19"/>
    <mergeCell ref="I19:K19"/>
    <mergeCell ref="I20:K20"/>
    <mergeCell ref="I21:K21"/>
    <mergeCell ref="I22:K22"/>
    <mergeCell ref="D28:F28"/>
    <mergeCell ref="A39:H41"/>
    <mergeCell ref="J37:K37"/>
    <mergeCell ref="J40:K40"/>
    <mergeCell ref="J31:K31"/>
    <mergeCell ref="I35:K35"/>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I7:K7 I9:K9 J29:K29 J11:K11 J10:K10 J14:K14 I12 K12 J6:K6 J28:K28" emptyCellReferenc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L82"/>
  <sheetViews>
    <sheetView view="pageBreakPreview" topLeftCell="A10" zoomScale="55" zoomScaleNormal="55" zoomScaleSheetLayoutView="55" workbookViewId="0">
      <selection activeCell="J13" sqref="J13"/>
    </sheetView>
  </sheetViews>
  <sheetFormatPr defaultRowHeight="13" x14ac:dyDescent="0.2"/>
  <cols>
    <col min="1" max="1" width="11.08984375" customWidth="1"/>
    <col min="2" max="2" width="11.6328125" customWidth="1"/>
    <col min="3" max="3" width="9.6328125" customWidth="1"/>
    <col min="4" max="4" width="7.08984375" customWidth="1"/>
    <col min="5" max="5" width="4.08984375" customWidth="1"/>
    <col min="6" max="6" width="9.6328125" style="2" customWidth="1"/>
    <col min="7" max="7" width="3.36328125" bestFit="1" customWidth="1"/>
    <col min="8" max="8" width="8.26953125" customWidth="1"/>
    <col min="9" max="9" width="5.36328125" bestFit="1" customWidth="1"/>
    <col min="10" max="10" width="7.26953125" customWidth="1"/>
    <col min="11" max="11" width="3.36328125" bestFit="1" customWidth="1"/>
    <col min="12" max="12" width="7.08984375" customWidth="1"/>
  </cols>
  <sheetData>
    <row r="1" spans="1:45" ht="55" customHeight="1" x14ac:dyDescent="0.2">
      <c r="A1" s="1"/>
      <c r="B1" s="1"/>
      <c r="C1" s="1"/>
      <c r="D1" s="850"/>
      <c r="E1" s="850"/>
      <c r="F1" s="850"/>
      <c r="G1" s="1"/>
      <c r="H1" s="1"/>
      <c r="I1" s="3"/>
      <c r="J1" s="3"/>
      <c r="K1" s="1"/>
      <c r="L1" s="1"/>
    </row>
    <row r="2" spans="1:45" ht="15" customHeight="1" thickBot="1" x14ac:dyDescent="0.25">
      <c r="A2" s="404" t="s">
        <v>95</v>
      </c>
      <c r="B2" s="404"/>
      <c r="C2" s="404"/>
      <c r="D2" s="404"/>
      <c r="E2" s="7"/>
      <c r="F2" s="104"/>
      <c r="G2" s="7"/>
      <c r="H2" s="7"/>
      <c r="I2" s="7"/>
      <c r="J2" s="7"/>
      <c r="K2" s="7"/>
      <c r="L2" s="7"/>
      <c r="AG2" s="33"/>
      <c r="AH2" s="33"/>
      <c r="AI2" s="33"/>
      <c r="AJ2" s="33"/>
      <c r="AK2" s="33"/>
      <c r="AL2" s="33"/>
      <c r="AM2" s="33"/>
      <c r="AN2" s="33"/>
      <c r="AO2" s="33"/>
      <c r="AP2" s="33"/>
      <c r="AQ2" s="33"/>
      <c r="AR2" s="33"/>
      <c r="AS2" s="33"/>
    </row>
    <row r="3" spans="1:45" ht="15" customHeight="1" x14ac:dyDescent="0.2">
      <c r="A3" s="25"/>
      <c r="B3" s="106"/>
      <c r="C3" s="106"/>
      <c r="D3" s="106"/>
      <c r="E3" s="106"/>
      <c r="F3" s="100"/>
      <c r="G3" s="106"/>
      <c r="H3" s="106"/>
      <c r="I3" s="106"/>
      <c r="J3" s="106"/>
      <c r="K3" s="106"/>
      <c r="L3" s="78"/>
      <c r="AG3" s="33"/>
      <c r="AH3" s="33"/>
      <c r="AI3" s="6"/>
      <c r="AJ3" s="6"/>
      <c r="AK3" s="6"/>
      <c r="AL3" s="6"/>
      <c r="AM3" s="6"/>
      <c r="AN3" s="6"/>
      <c r="AO3" s="6"/>
      <c r="AP3" s="6"/>
      <c r="AQ3" s="33"/>
      <c r="AR3" s="33"/>
      <c r="AS3" s="33"/>
    </row>
    <row r="4" spans="1:45" ht="15" customHeight="1" x14ac:dyDescent="0.2">
      <c r="A4" s="110"/>
      <c r="B4" s="102"/>
      <c r="C4" s="102"/>
      <c r="D4" s="24"/>
      <c r="E4" s="38"/>
      <c r="F4" s="102"/>
      <c r="G4" s="102"/>
      <c r="H4" s="102"/>
      <c r="I4" s="102"/>
      <c r="J4" s="102"/>
      <c r="K4" s="102"/>
      <c r="L4" s="63"/>
      <c r="AG4" s="33"/>
      <c r="AH4" s="33"/>
      <c r="AI4" s="33"/>
      <c r="AJ4" s="33"/>
      <c r="AK4" s="33"/>
      <c r="AL4" s="33"/>
      <c r="AM4" s="33"/>
      <c r="AN4" s="33"/>
      <c r="AO4" s="33"/>
      <c r="AP4" s="33"/>
      <c r="AQ4" s="33"/>
      <c r="AR4" s="33"/>
      <c r="AS4" s="33"/>
    </row>
    <row r="5" spans="1:45" ht="25" customHeight="1" x14ac:dyDescent="0.2">
      <c r="A5" s="26"/>
      <c r="B5" s="38"/>
      <c r="C5" s="38"/>
      <c r="D5" s="38"/>
      <c r="E5" s="405"/>
      <c r="F5" s="405"/>
      <c r="G5" s="24" t="s">
        <v>74</v>
      </c>
      <c r="H5" s="388"/>
      <c r="I5" s="24" t="s">
        <v>75</v>
      </c>
      <c r="J5" s="388"/>
      <c r="K5" s="24" t="s">
        <v>85</v>
      </c>
      <c r="L5" s="17"/>
      <c r="AG5" s="33"/>
      <c r="AH5" s="33"/>
      <c r="AI5" s="33"/>
      <c r="AJ5" s="33"/>
      <c r="AK5" s="33"/>
      <c r="AL5" s="33"/>
      <c r="AM5" s="33"/>
      <c r="AN5" s="33"/>
      <c r="AO5" s="33"/>
      <c r="AP5" s="33"/>
      <c r="AQ5" s="33"/>
      <c r="AR5" s="33"/>
      <c r="AS5" s="33"/>
    </row>
    <row r="6" spans="1:45" ht="20.149999999999999" customHeight="1" x14ac:dyDescent="0.2">
      <c r="A6" s="110"/>
      <c r="B6" s="37" t="s">
        <v>87</v>
      </c>
      <c r="C6" s="24"/>
      <c r="D6" s="38"/>
      <c r="E6" s="38"/>
      <c r="F6" s="107"/>
      <c r="G6" s="5"/>
      <c r="H6" s="5"/>
      <c r="I6" s="5"/>
      <c r="J6" s="5"/>
      <c r="K6" s="5"/>
      <c r="L6" s="63"/>
      <c r="AG6" s="33"/>
      <c r="AH6" s="33"/>
      <c r="AI6" s="33"/>
      <c r="AJ6" s="33"/>
      <c r="AK6" s="33"/>
      <c r="AL6" s="33"/>
      <c r="AM6" s="33"/>
      <c r="AN6" s="33"/>
      <c r="AO6" s="33"/>
      <c r="AP6" s="33"/>
      <c r="AQ6" s="33"/>
      <c r="AR6" s="33"/>
      <c r="AS6" s="33"/>
    </row>
    <row r="7" spans="1:45" ht="20.149999999999999" customHeight="1" x14ac:dyDescent="0.2">
      <c r="A7" s="110"/>
      <c r="B7" s="392" t="s">
        <v>88</v>
      </c>
      <c r="C7" s="392"/>
      <c r="D7" s="24"/>
      <c r="E7" s="38"/>
      <c r="F7" s="102"/>
      <c r="G7" s="38"/>
      <c r="H7" s="38"/>
      <c r="I7" s="38"/>
      <c r="J7" s="38"/>
      <c r="K7" s="38"/>
      <c r="L7" s="17"/>
      <c r="AG7" s="33"/>
      <c r="AH7" s="33"/>
      <c r="AI7" s="33"/>
      <c r="AJ7" s="33"/>
      <c r="AK7" s="33"/>
      <c r="AL7" s="33"/>
      <c r="AM7" s="33"/>
      <c r="AN7" s="33"/>
      <c r="AO7" s="33"/>
      <c r="AP7" s="33"/>
      <c r="AQ7" s="33"/>
      <c r="AR7" s="33"/>
      <c r="AS7" s="33"/>
    </row>
    <row r="8" spans="1:45" ht="15" customHeight="1" x14ac:dyDescent="0.2">
      <c r="A8" s="26"/>
      <c r="B8" s="38"/>
      <c r="C8" s="38"/>
      <c r="D8" s="38"/>
      <c r="E8" s="38"/>
      <c r="F8" s="102"/>
      <c r="G8" s="38"/>
      <c r="H8" s="38"/>
      <c r="I8" s="38"/>
      <c r="J8" s="38"/>
      <c r="K8" s="38"/>
      <c r="L8" s="17"/>
      <c r="AG8" s="33"/>
      <c r="AH8" s="33"/>
      <c r="AI8" s="33"/>
      <c r="AJ8" s="33"/>
      <c r="AK8" s="33"/>
      <c r="AL8" s="33"/>
      <c r="AM8" s="33"/>
      <c r="AN8" s="33"/>
      <c r="AO8" s="33"/>
      <c r="AP8" s="33"/>
      <c r="AQ8" s="33"/>
      <c r="AR8" s="33"/>
      <c r="AS8" s="33"/>
    </row>
    <row r="9" spans="1:45" ht="15" customHeight="1" x14ac:dyDescent="0.2">
      <c r="A9" s="26"/>
      <c r="B9" s="38"/>
      <c r="C9" s="38"/>
      <c r="D9" s="38"/>
      <c r="E9" s="38"/>
      <c r="F9" s="102"/>
      <c r="G9" s="38"/>
      <c r="H9" s="38"/>
      <c r="I9" s="38"/>
      <c r="J9" s="38"/>
      <c r="K9" s="38"/>
      <c r="L9" s="17"/>
    </row>
    <row r="10" spans="1:45" ht="20.149999999999999" customHeight="1" x14ac:dyDescent="0.2">
      <c r="A10" s="26"/>
      <c r="B10" s="38"/>
      <c r="C10" s="38"/>
      <c r="D10" s="38"/>
      <c r="E10" s="5"/>
      <c r="F10" s="24" t="s">
        <v>252</v>
      </c>
      <c r="G10" s="24"/>
      <c r="H10" s="24"/>
      <c r="I10" s="24"/>
      <c r="J10" s="24"/>
      <c r="K10" s="38"/>
      <c r="L10" s="17"/>
    </row>
    <row r="11" spans="1:45" ht="16" customHeight="1" x14ac:dyDescent="0.2">
      <c r="A11" s="26"/>
      <c r="B11" s="38"/>
      <c r="C11" s="38"/>
      <c r="D11" s="38"/>
      <c r="E11" s="38"/>
      <c r="F11" s="394"/>
      <c r="G11" s="394"/>
      <c r="H11" s="394"/>
      <c r="I11" s="394"/>
      <c r="J11" s="394"/>
      <c r="K11" s="394"/>
      <c r="L11" s="63"/>
    </row>
    <row r="12" spans="1:45" ht="16" customHeight="1" x14ac:dyDescent="0.2">
      <c r="A12" s="26"/>
      <c r="B12" s="38"/>
      <c r="C12" s="38"/>
      <c r="D12" s="38"/>
      <c r="E12" s="38"/>
      <c r="F12" s="394"/>
      <c r="G12" s="394"/>
      <c r="H12" s="394"/>
      <c r="I12" s="394"/>
      <c r="J12" s="394"/>
      <c r="K12" s="394"/>
      <c r="L12" s="63"/>
    </row>
    <row r="13" spans="1:45" ht="20.149999999999999" customHeight="1" x14ac:dyDescent="0.2">
      <c r="A13" s="26"/>
      <c r="B13" s="38"/>
      <c r="C13" s="38"/>
      <c r="D13" s="38"/>
      <c r="E13" s="38"/>
      <c r="F13" s="392" t="s">
        <v>9</v>
      </c>
      <c r="G13" s="392"/>
      <c r="H13" s="392"/>
      <c r="I13" s="392"/>
      <c r="J13" s="37"/>
      <c r="K13" s="38"/>
      <c r="L13" s="17"/>
    </row>
    <row r="14" spans="1:45" ht="22" customHeight="1" x14ac:dyDescent="0.2">
      <c r="A14" s="26"/>
      <c r="B14" s="38"/>
      <c r="C14" s="38"/>
      <c r="D14" s="38"/>
      <c r="E14" s="38"/>
      <c r="F14" s="394"/>
      <c r="G14" s="394"/>
      <c r="H14" s="394"/>
      <c r="I14" s="394"/>
      <c r="J14" s="394"/>
      <c r="K14" s="394"/>
      <c r="L14" s="63"/>
    </row>
    <row r="15" spans="1:45" ht="22" customHeight="1" x14ac:dyDescent="0.2">
      <c r="A15" s="26"/>
      <c r="B15" s="38"/>
      <c r="C15" s="38"/>
      <c r="D15" s="38"/>
      <c r="E15" s="38"/>
      <c r="F15" s="394"/>
      <c r="G15" s="394"/>
      <c r="H15" s="394"/>
      <c r="I15" s="394"/>
      <c r="J15" s="394"/>
      <c r="K15" s="394"/>
      <c r="L15" s="63"/>
    </row>
    <row r="16" spans="1:45" ht="15" customHeight="1" x14ac:dyDescent="0.2">
      <c r="A16" s="26"/>
      <c r="B16" s="38"/>
      <c r="C16" s="38"/>
      <c r="D16" s="38"/>
      <c r="E16" s="38"/>
      <c r="F16" s="102"/>
      <c r="G16" s="38"/>
      <c r="H16" s="38"/>
      <c r="I16" s="400"/>
      <c r="J16" s="400"/>
      <c r="K16" s="400"/>
      <c r="L16" s="17"/>
    </row>
    <row r="17" spans="1:55" ht="15" customHeight="1" x14ac:dyDescent="0.2">
      <c r="A17" s="26"/>
      <c r="B17" s="38"/>
      <c r="C17" s="38"/>
      <c r="D17" s="38"/>
      <c r="E17" s="38"/>
      <c r="F17" s="102"/>
      <c r="G17" s="38"/>
      <c r="H17" s="38"/>
      <c r="I17" s="38"/>
      <c r="J17" s="38"/>
      <c r="K17" s="38"/>
      <c r="L17" s="17"/>
    </row>
    <row r="18" spans="1:55" s="4" customFormat="1" ht="20.149999999999999" customHeight="1" x14ac:dyDescent="0.2">
      <c r="A18" s="401" t="s">
        <v>177</v>
      </c>
      <c r="B18" s="402"/>
      <c r="C18" s="402"/>
      <c r="D18" s="402"/>
      <c r="E18" s="402"/>
      <c r="F18" s="402"/>
      <c r="G18" s="402"/>
      <c r="H18" s="402"/>
      <c r="I18" s="402"/>
      <c r="J18" s="402"/>
      <c r="K18" s="402"/>
      <c r="L18" s="403"/>
    </row>
    <row r="19" spans="1:55" ht="15" customHeight="1" x14ac:dyDescent="0.2">
      <c r="A19" s="26"/>
      <c r="B19" s="38"/>
      <c r="C19" s="38"/>
      <c r="D19" s="38"/>
      <c r="E19" s="38"/>
      <c r="F19" s="102"/>
      <c r="G19" s="38"/>
      <c r="H19" s="38"/>
      <c r="I19" s="38"/>
      <c r="J19" s="38"/>
      <c r="K19" s="38"/>
      <c r="L19" s="17"/>
    </row>
    <row r="20" spans="1:55" ht="15" customHeight="1" x14ac:dyDescent="0.2">
      <c r="A20" s="26"/>
      <c r="B20" s="38"/>
      <c r="C20" s="38"/>
      <c r="D20" s="38"/>
      <c r="E20" s="38"/>
      <c r="F20" s="102"/>
      <c r="G20" s="38"/>
      <c r="H20" s="38"/>
      <c r="I20" s="38"/>
      <c r="J20" s="38"/>
      <c r="K20" s="38"/>
      <c r="L20" s="17"/>
    </row>
    <row r="21" spans="1:55" ht="25" customHeight="1" x14ac:dyDescent="0.2">
      <c r="A21" s="111"/>
      <c r="B21" s="851" t="s">
        <v>90</v>
      </c>
      <c r="C21" s="851"/>
      <c r="D21" s="851"/>
      <c r="E21" s="851"/>
      <c r="F21" s="851"/>
      <c r="G21" s="851"/>
      <c r="H21" s="851"/>
      <c r="I21" s="390" t="s">
        <v>91</v>
      </c>
      <c r="J21" s="390"/>
      <c r="K21" s="390"/>
      <c r="L21" s="112"/>
    </row>
    <row r="22" spans="1:55" ht="25" customHeight="1" x14ac:dyDescent="0.2">
      <c r="A22" s="113"/>
      <c r="B22" s="390" t="s">
        <v>92</v>
      </c>
      <c r="C22" s="390"/>
      <c r="D22" s="390"/>
      <c r="E22" s="390"/>
      <c r="F22" s="390"/>
      <c r="G22" s="390"/>
      <c r="H22" s="390"/>
      <c r="I22" s="390"/>
      <c r="J22" s="390"/>
      <c r="K22" s="390"/>
      <c r="L22" s="112"/>
    </row>
    <row r="23" spans="1:55" ht="25" customHeight="1" x14ac:dyDescent="0.2">
      <c r="A23" s="111"/>
      <c r="B23" s="390" t="s">
        <v>96</v>
      </c>
      <c r="C23" s="390"/>
      <c r="D23" s="390"/>
      <c r="E23" s="390"/>
      <c r="F23" s="390"/>
      <c r="G23" s="390"/>
      <c r="H23" s="390"/>
      <c r="I23" s="390"/>
      <c r="J23" s="390"/>
      <c r="K23" s="390"/>
      <c r="L23" s="112"/>
    </row>
    <row r="24" spans="1:55" ht="25" customHeight="1" x14ac:dyDescent="0.2">
      <c r="A24" s="111"/>
      <c r="B24" s="390" t="s">
        <v>97</v>
      </c>
      <c r="C24" s="390"/>
      <c r="D24" s="390"/>
      <c r="E24" s="390"/>
      <c r="F24" s="390"/>
      <c r="G24" s="390"/>
      <c r="H24" s="390"/>
      <c r="I24" s="390"/>
      <c r="J24" s="390"/>
      <c r="K24" s="390"/>
      <c r="L24" s="112"/>
    </row>
    <row r="25" spans="1:55" ht="25" customHeight="1" x14ac:dyDescent="0.2">
      <c r="A25" s="111"/>
      <c r="B25" s="390" t="s">
        <v>179</v>
      </c>
      <c r="C25" s="390"/>
      <c r="D25" s="390"/>
      <c r="E25" s="390"/>
      <c r="F25" s="390"/>
      <c r="G25" s="390"/>
      <c r="H25" s="390"/>
      <c r="I25" s="390"/>
      <c r="J25" s="390"/>
      <c r="K25" s="390"/>
      <c r="L25" s="112"/>
      <c r="BC25" s="134"/>
    </row>
    <row r="26" spans="1:55" ht="15" customHeight="1" x14ac:dyDescent="0.2">
      <c r="A26" s="111"/>
      <c r="B26" s="23"/>
      <c r="C26" s="23"/>
      <c r="D26" s="23"/>
      <c r="E26" s="23"/>
      <c r="F26" s="23"/>
      <c r="G26" s="23"/>
      <c r="H26" s="23"/>
      <c r="I26" s="23"/>
      <c r="J26" s="23"/>
      <c r="K26" s="23"/>
      <c r="L26" s="112"/>
    </row>
    <row r="27" spans="1:55" ht="15" customHeight="1" x14ac:dyDescent="0.2">
      <c r="A27" s="111"/>
      <c r="B27" s="23"/>
      <c r="C27" s="23"/>
      <c r="D27" s="23"/>
      <c r="E27" s="391" t="s">
        <v>98</v>
      </c>
      <c r="F27" s="391"/>
      <c r="G27" s="23"/>
      <c r="H27" s="23"/>
      <c r="I27" s="23"/>
      <c r="J27" s="23"/>
      <c r="K27" s="23"/>
      <c r="L27" s="112"/>
    </row>
    <row r="28" spans="1:55" ht="10" customHeight="1" x14ac:dyDescent="0.2">
      <c r="A28" s="111"/>
      <c r="B28" s="23"/>
      <c r="C28" s="23"/>
      <c r="D28" s="23"/>
      <c r="E28" s="23"/>
      <c r="F28" s="23"/>
      <c r="G28" s="23"/>
      <c r="H28" s="23"/>
      <c r="I28" s="23"/>
      <c r="J28" s="23"/>
      <c r="K28" s="23"/>
      <c r="L28" s="112"/>
    </row>
    <row r="29" spans="1:55" ht="15" customHeight="1" x14ac:dyDescent="0.2">
      <c r="A29" s="110"/>
      <c r="B29" s="24" t="s">
        <v>99</v>
      </c>
      <c r="C29" s="24"/>
      <c r="D29" s="24"/>
      <c r="E29" s="24"/>
      <c r="F29" s="23"/>
      <c r="G29" s="23"/>
      <c r="H29" s="23"/>
      <c r="I29" s="23"/>
      <c r="J29" s="23"/>
      <c r="K29" s="23"/>
      <c r="L29" s="112"/>
    </row>
    <row r="30" spans="1:55" ht="10" customHeight="1" x14ac:dyDescent="0.2">
      <c r="A30" s="110"/>
      <c r="B30" s="101"/>
      <c r="C30" s="101"/>
      <c r="D30" s="101"/>
      <c r="E30" s="23"/>
      <c r="F30" s="23"/>
      <c r="G30" s="23"/>
      <c r="H30" s="23"/>
      <c r="I30" s="23"/>
      <c r="J30" s="23"/>
      <c r="K30" s="23"/>
      <c r="L30" s="112"/>
    </row>
    <row r="31" spans="1:55" ht="25" customHeight="1" x14ac:dyDescent="0.2">
      <c r="A31" s="26"/>
      <c r="B31" s="392" t="s">
        <v>100</v>
      </c>
      <c r="C31" s="392"/>
      <c r="D31" s="24" t="s">
        <v>101</v>
      </c>
      <c r="E31" s="849"/>
      <c r="F31" s="849"/>
      <c r="G31" s="849"/>
      <c r="H31" s="849"/>
      <c r="I31" s="849"/>
      <c r="J31" s="849"/>
      <c r="K31" s="849"/>
      <c r="L31" s="63"/>
    </row>
    <row r="32" spans="1:55" ht="20.149999999999999" customHeight="1" x14ac:dyDescent="0.2">
      <c r="A32" s="26"/>
      <c r="B32" s="38"/>
      <c r="C32" s="38"/>
      <c r="D32" s="38"/>
      <c r="E32" s="114"/>
      <c r="F32" s="115"/>
      <c r="G32" s="114"/>
      <c r="H32" s="114"/>
      <c r="I32" s="114"/>
      <c r="J32" s="114"/>
      <c r="K32" s="114"/>
      <c r="L32" s="17"/>
    </row>
    <row r="33" spans="1:64" ht="25" customHeight="1" x14ac:dyDescent="0.2">
      <c r="A33" s="26"/>
      <c r="B33" s="392" t="s">
        <v>102</v>
      </c>
      <c r="C33" s="392"/>
      <c r="D33" s="24" t="s">
        <v>101</v>
      </c>
      <c r="E33" s="394"/>
      <c r="F33" s="394"/>
      <c r="G33" s="394"/>
      <c r="H33" s="394"/>
      <c r="I33" s="394"/>
      <c r="J33" s="394"/>
      <c r="K33" s="394"/>
      <c r="L33" s="63"/>
    </row>
    <row r="34" spans="1:64" ht="15" customHeight="1" x14ac:dyDescent="0.2">
      <c r="A34" s="26"/>
      <c r="B34" s="38"/>
      <c r="C34" s="38"/>
      <c r="D34" s="38"/>
      <c r="E34" s="38"/>
      <c r="F34" s="102"/>
      <c r="G34" s="38"/>
      <c r="H34" s="38"/>
      <c r="I34" s="38"/>
      <c r="J34" s="38"/>
      <c r="K34" s="38"/>
      <c r="L34" s="17"/>
      <c r="BC34" s="135"/>
      <c r="BD34" s="135"/>
      <c r="BE34" s="135"/>
      <c r="BF34" s="135"/>
      <c r="BG34" s="135"/>
      <c r="BH34" s="135"/>
      <c r="BI34" s="135"/>
      <c r="BJ34" s="135"/>
      <c r="BK34" s="135"/>
      <c r="BL34" s="135"/>
    </row>
    <row r="35" spans="1:64" ht="25" customHeight="1" x14ac:dyDescent="0.2">
      <c r="A35" s="110"/>
      <c r="B35" s="24" t="s">
        <v>103</v>
      </c>
      <c r="C35" s="24"/>
      <c r="D35" s="24"/>
      <c r="E35" s="38"/>
      <c r="F35" s="397"/>
      <c r="G35" s="397"/>
      <c r="H35" s="397"/>
      <c r="I35" s="397"/>
      <c r="J35" s="105"/>
      <c r="K35" s="24" t="s">
        <v>104</v>
      </c>
      <c r="L35" s="63"/>
    </row>
    <row r="36" spans="1:64" ht="15" customHeight="1" x14ac:dyDescent="0.2">
      <c r="A36" s="26"/>
      <c r="B36" s="38"/>
      <c r="C36" s="38"/>
      <c r="D36" s="38"/>
      <c r="E36" s="38"/>
      <c r="F36" s="102"/>
      <c r="G36" s="38"/>
      <c r="H36" s="38"/>
      <c r="I36" s="38"/>
      <c r="J36" s="38"/>
      <c r="K36" s="38"/>
      <c r="L36" s="17"/>
    </row>
    <row r="37" spans="1:64" ht="25" customHeight="1" x14ac:dyDescent="0.2">
      <c r="A37" s="116"/>
      <c r="B37" s="24"/>
      <c r="C37" s="37"/>
      <c r="D37" s="37"/>
      <c r="E37" s="37"/>
      <c r="F37" s="37"/>
      <c r="G37" s="37"/>
      <c r="H37" s="37"/>
      <c r="I37" s="37"/>
      <c r="J37" s="37"/>
      <c r="K37" s="38"/>
      <c r="L37" s="17"/>
    </row>
    <row r="38" spans="1:64" ht="15" customHeight="1" thickBot="1" x14ac:dyDescent="0.25">
      <c r="A38" s="75"/>
      <c r="B38" s="28"/>
      <c r="C38" s="19"/>
      <c r="D38" s="19"/>
      <c r="E38" s="19"/>
      <c r="F38" s="103"/>
      <c r="G38" s="19"/>
      <c r="H38" s="19"/>
      <c r="I38" s="19"/>
      <c r="J38" s="19"/>
      <c r="K38" s="19"/>
      <c r="L38" s="22"/>
    </row>
    <row r="39" spans="1:64" ht="20.149999999999999" customHeight="1" x14ac:dyDescent="0.2">
      <c r="A39" s="9"/>
      <c r="B39" s="9"/>
      <c r="C39" s="7"/>
      <c r="D39" s="7"/>
      <c r="E39" s="7"/>
      <c r="F39" s="104"/>
      <c r="G39" s="7"/>
      <c r="H39" s="7"/>
      <c r="I39" s="7"/>
      <c r="J39" s="389" t="s">
        <v>94</v>
      </c>
      <c r="K39" s="389"/>
      <c r="L39" s="389"/>
    </row>
    <row r="40" spans="1:64" ht="20.149999999999999" customHeight="1" x14ac:dyDescent="0.2">
      <c r="A40" s="73"/>
      <c r="B40" s="73"/>
    </row>
    <row r="41" spans="1:64" ht="20.149999999999999" customHeight="1" x14ac:dyDescent="0.2">
      <c r="A41" s="73"/>
      <c r="B41" s="73"/>
    </row>
    <row r="42" spans="1:64" ht="20.149999999999999" customHeight="1" x14ac:dyDescent="0.2">
      <c r="A42" s="73"/>
      <c r="B42" s="73"/>
    </row>
    <row r="43" spans="1:64" ht="20.149999999999999" customHeight="1" x14ac:dyDescent="0.2">
      <c r="A43" s="73"/>
      <c r="B43" s="73"/>
    </row>
    <row r="44" spans="1:64" ht="20.149999999999999" customHeight="1" x14ac:dyDescent="0.2">
      <c r="A44" s="73"/>
      <c r="B44" s="73"/>
    </row>
    <row r="45" spans="1:64" ht="20.149999999999999" customHeight="1" x14ac:dyDescent="0.2">
      <c r="A45" s="73"/>
      <c r="B45" s="73"/>
    </row>
    <row r="46" spans="1:64" ht="20.149999999999999" customHeight="1" x14ac:dyDescent="0.2">
      <c r="A46" s="73"/>
      <c r="B46" s="73"/>
    </row>
    <row r="47" spans="1:64" ht="20.149999999999999" customHeight="1" x14ac:dyDescent="0.2">
      <c r="A47" s="73"/>
      <c r="B47" s="73"/>
    </row>
    <row r="48" spans="1:64" ht="20.149999999999999" customHeight="1" x14ac:dyDescent="0.2">
      <c r="A48" s="73"/>
      <c r="B48" s="73"/>
    </row>
    <row r="49" spans="6:6" s="33" customFormat="1" ht="20.149999999999999" customHeight="1" x14ac:dyDescent="0.2">
      <c r="F49" s="138"/>
    </row>
    <row r="50" spans="6:6" s="33" customFormat="1" ht="20.149999999999999" customHeight="1" x14ac:dyDescent="0.2">
      <c r="F50" s="138"/>
    </row>
    <row r="51" spans="6:6" s="33" customFormat="1" ht="20.149999999999999" customHeight="1" x14ac:dyDescent="0.2">
      <c r="F51" s="138"/>
    </row>
    <row r="52" spans="6:6" s="33" customFormat="1" x14ac:dyDescent="0.2">
      <c r="F52" s="138"/>
    </row>
    <row r="53" spans="6:6" s="33" customFormat="1" x14ac:dyDescent="0.2">
      <c r="F53" s="138"/>
    </row>
    <row r="54" spans="6:6" s="33" customFormat="1" x14ac:dyDescent="0.2">
      <c r="F54" s="138"/>
    </row>
    <row r="55" spans="6:6" s="33" customFormat="1" x14ac:dyDescent="0.2">
      <c r="F55" s="138"/>
    </row>
    <row r="56" spans="6:6" s="33" customFormat="1" x14ac:dyDescent="0.2">
      <c r="F56" s="138"/>
    </row>
    <row r="57" spans="6:6" s="33" customFormat="1" x14ac:dyDescent="0.2">
      <c r="F57" s="138"/>
    </row>
    <row r="58" spans="6:6" s="33" customFormat="1" x14ac:dyDescent="0.2">
      <c r="F58" s="138"/>
    </row>
    <row r="59" spans="6:6" s="33" customFormat="1" x14ac:dyDescent="0.2">
      <c r="F59" s="138"/>
    </row>
    <row r="60" spans="6:6" s="33" customFormat="1" x14ac:dyDescent="0.2">
      <c r="F60" s="138"/>
    </row>
    <row r="61" spans="6:6" s="33" customFormat="1" x14ac:dyDescent="0.2">
      <c r="F61" s="138"/>
    </row>
    <row r="62" spans="6:6" s="33" customFormat="1" x14ac:dyDescent="0.2">
      <c r="F62" s="138"/>
    </row>
    <row r="63" spans="6:6" s="33" customFormat="1" x14ac:dyDescent="0.2">
      <c r="F63" s="138"/>
    </row>
    <row r="64" spans="6:6" s="33" customFormat="1" x14ac:dyDescent="0.2">
      <c r="F64" s="138"/>
    </row>
    <row r="65" spans="6:6" s="33" customFormat="1" x14ac:dyDescent="0.2">
      <c r="F65" s="138"/>
    </row>
    <row r="66" spans="6:6" s="33" customFormat="1" x14ac:dyDescent="0.2">
      <c r="F66" s="138"/>
    </row>
    <row r="67" spans="6:6" s="33" customFormat="1" x14ac:dyDescent="0.2">
      <c r="F67" s="138"/>
    </row>
    <row r="68" spans="6:6" s="33" customFormat="1" x14ac:dyDescent="0.2">
      <c r="F68" s="138"/>
    </row>
    <row r="69" spans="6:6" s="33" customFormat="1" x14ac:dyDescent="0.2">
      <c r="F69" s="138"/>
    </row>
    <row r="70" spans="6:6" s="33" customFormat="1" x14ac:dyDescent="0.2">
      <c r="F70" s="138"/>
    </row>
    <row r="71" spans="6:6" s="33" customFormat="1" x14ac:dyDescent="0.2">
      <c r="F71" s="138"/>
    </row>
    <row r="72" spans="6:6" s="33" customFormat="1" x14ac:dyDescent="0.2">
      <c r="F72" s="138"/>
    </row>
    <row r="73" spans="6:6" s="33" customFormat="1" x14ac:dyDescent="0.2">
      <c r="F73" s="138"/>
    </row>
    <row r="74" spans="6:6" s="33" customFormat="1" x14ac:dyDescent="0.2">
      <c r="F74" s="138"/>
    </row>
    <row r="75" spans="6:6" s="33" customFormat="1" x14ac:dyDescent="0.2">
      <c r="F75" s="138"/>
    </row>
    <row r="76" spans="6:6" s="33" customFormat="1" x14ac:dyDescent="0.2">
      <c r="F76" s="138"/>
    </row>
    <row r="77" spans="6:6" s="33" customFormat="1" x14ac:dyDescent="0.2">
      <c r="F77" s="138"/>
    </row>
    <row r="78" spans="6:6" s="33" customFormat="1" x14ac:dyDescent="0.2">
      <c r="F78" s="138"/>
    </row>
    <row r="79" spans="6:6" s="33" customFormat="1" x14ac:dyDescent="0.2">
      <c r="F79" s="138"/>
    </row>
    <row r="80" spans="6:6" s="33" customFormat="1" x14ac:dyDescent="0.2">
      <c r="F80" s="138"/>
    </row>
    <row r="81" spans="6:6" s="33" customFormat="1" x14ac:dyDescent="0.2">
      <c r="F81" s="138"/>
    </row>
    <row r="82" spans="6:6" s="33" customFormat="1" x14ac:dyDescent="0.2">
      <c r="F82" s="138"/>
    </row>
  </sheetData>
  <mergeCells count="22">
    <mergeCell ref="B22:K22"/>
    <mergeCell ref="D1:F1"/>
    <mergeCell ref="A2:D2"/>
    <mergeCell ref="E5:F5"/>
    <mergeCell ref="B7:C7"/>
    <mergeCell ref="F11:K12"/>
    <mergeCell ref="F13:I13"/>
    <mergeCell ref="F14:K15"/>
    <mergeCell ref="I16:K16"/>
    <mergeCell ref="A18:L18"/>
    <mergeCell ref="I21:K21"/>
    <mergeCell ref="B21:H21"/>
    <mergeCell ref="J39:L39"/>
    <mergeCell ref="B23:K23"/>
    <mergeCell ref="B24:K24"/>
    <mergeCell ref="B25:K25"/>
    <mergeCell ref="E27:F27"/>
    <mergeCell ref="B31:C31"/>
    <mergeCell ref="E31:K31"/>
    <mergeCell ref="B33:C33"/>
    <mergeCell ref="E33:K33"/>
    <mergeCell ref="F35:I35"/>
  </mergeCells>
  <phoneticPr fontId="19"/>
  <pageMargins left="0.70866141732283472" right="0.70866141732283472" top="0.74803149606299213" bottom="0.7480314960629921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71"/>
  <sheetViews>
    <sheetView view="pageBreakPreview" zoomScale="95" zoomScaleNormal="40" zoomScaleSheetLayoutView="95" workbookViewId="0">
      <selection activeCell="Y33" sqref="Y33"/>
    </sheetView>
  </sheetViews>
  <sheetFormatPr defaultRowHeight="13" x14ac:dyDescent="0.2"/>
  <cols>
    <col min="1" max="1" width="1.26953125" customWidth="1"/>
    <col min="2" max="5" width="1.6328125" customWidth="1"/>
    <col min="6" max="6" width="1.6328125" style="2" customWidth="1"/>
    <col min="7" max="7" width="2.453125" customWidth="1"/>
    <col min="8" max="12" width="1.6328125" customWidth="1"/>
    <col min="13" max="13" width="2.26953125" customWidth="1"/>
    <col min="14" max="55" width="1.6328125" customWidth="1"/>
  </cols>
  <sheetData>
    <row r="1" spans="1:55" ht="25" customHeight="1" x14ac:dyDescent="0.2">
      <c r="A1" s="38"/>
      <c r="B1" s="7"/>
      <c r="C1" s="7"/>
      <c r="D1" s="873"/>
      <c r="E1" s="873"/>
      <c r="F1" s="873"/>
      <c r="G1" s="7"/>
      <c r="H1" s="7"/>
      <c r="I1" s="200"/>
      <c r="J1" s="200"/>
      <c r="K1" s="7"/>
      <c r="L1" s="7"/>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row>
    <row r="2" spans="1:55" ht="15"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874"/>
      <c r="AI2" s="874"/>
      <c r="AJ2" s="874"/>
      <c r="AK2" s="874"/>
      <c r="AL2" s="874"/>
      <c r="AM2" s="400" t="s">
        <v>293</v>
      </c>
      <c r="AN2" s="400"/>
      <c r="AO2" s="405"/>
      <c r="AP2" s="405"/>
      <c r="AQ2" s="405"/>
      <c r="AR2" s="405"/>
      <c r="AS2" s="400" t="s">
        <v>294</v>
      </c>
      <c r="AT2" s="400"/>
      <c r="AU2" s="405"/>
      <c r="AV2" s="405"/>
      <c r="AW2" s="405"/>
      <c r="AX2" s="405"/>
      <c r="AY2" s="400" t="s">
        <v>295</v>
      </c>
      <c r="AZ2" s="400"/>
      <c r="BA2" s="24"/>
      <c r="BB2" s="24"/>
      <c r="BC2" s="24"/>
    </row>
    <row r="3" spans="1:55" ht="15" customHeight="1" x14ac:dyDescent="0.2">
      <c r="A3" s="392" t="s">
        <v>250</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c r="AS3" s="392"/>
      <c r="AT3" s="392"/>
      <c r="AU3" s="392"/>
      <c r="AV3" s="392"/>
      <c r="AW3" s="392"/>
      <c r="AX3" s="392"/>
      <c r="AY3" s="392"/>
      <c r="AZ3" s="392"/>
      <c r="BA3" s="392"/>
      <c r="BB3" s="392"/>
      <c r="BC3" s="392"/>
    </row>
    <row r="4" spans="1:55" ht="15" customHeight="1" x14ac:dyDescent="0.2">
      <c r="A4" s="392"/>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c r="AH4" s="392"/>
      <c r="AI4" s="392"/>
      <c r="AJ4" s="392"/>
      <c r="AK4" s="392"/>
      <c r="AL4" s="392"/>
      <c r="AM4" s="392"/>
      <c r="AN4" s="392"/>
      <c r="AO4" s="392"/>
      <c r="AP4" s="392"/>
      <c r="AQ4" s="392"/>
      <c r="AR4" s="392"/>
      <c r="AS4" s="392"/>
      <c r="AT4" s="392"/>
      <c r="AU4" s="392"/>
      <c r="AV4" s="392"/>
      <c r="AW4" s="392"/>
      <c r="AX4" s="392"/>
      <c r="AY4" s="392"/>
      <c r="AZ4" s="392"/>
      <c r="BA4" s="392"/>
      <c r="BB4" s="392"/>
      <c r="BC4" s="392"/>
    </row>
    <row r="5" spans="1:55" ht="15" customHeight="1" x14ac:dyDescent="0.2">
      <c r="A5" s="38"/>
      <c r="B5" s="38"/>
      <c r="C5" s="38"/>
      <c r="D5" s="38"/>
      <c r="E5" s="38"/>
      <c r="F5" s="185"/>
      <c r="G5" s="38"/>
      <c r="H5" s="38"/>
      <c r="I5" s="38"/>
      <c r="J5" s="38"/>
      <c r="K5" s="38"/>
      <c r="L5" s="38"/>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row>
    <row r="6" spans="1:55" ht="15" customHeight="1" x14ac:dyDescent="0.2">
      <c r="A6" s="392" t="s">
        <v>276</v>
      </c>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c r="AH6" s="392"/>
      <c r="AI6" s="392"/>
      <c r="AJ6" s="392"/>
      <c r="AK6" s="392"/>
      <c r="AL6" s="392"/>
      <c r="AM6" s="392"/>
      <c r="AN6" s="392"/>
      <c r="AO6" s="392"/>
      <c r="AP6" s="392"/>
      <c r="AQ6" s="392"/>
      <c r="AR6" s="392"/>
      <c r="AS6" s="392"/>
      <c r="AT6" s="392"/>
      <c r="AU6" s="392"/>
      <c r="AV6" s="392"/>
      <c r="AW6" s="392"/>
      <c r="AX6" s="392"/>
      <c r="AY6" s="392"/>
      <c r="AZ6" s="392"/>
      <c r="BA6" s="392"/>
      <c r="BB6" s="392"/>
      <c r="BC6" s="392"/>
    </row>
    <row r="7" spans="1:55" ht="30" customHeight="1" x14ac:dyDescent="0.2">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394"/>
      <c r="AI7" s="394"/>
      <c r="AJ7" s="394"/>
      <c r="AK7" s="394"/>
      <c r="AL7" s="394"/>
      <c r="AM7" s="394"/>
      <c r="AN7" s="394"/>
      <c r="AO7" s="394"/>
      <c r="AP7" s="394"/>
      <c r="AQ7" s="394"/>
      <c r="AR7" s="394"/>
      <c r="AS7" s="394"/>
      <c r="AT7" s="394"/>
      <c r="AU7" s="394"/>
      <c r="AV7" s="394"/>
      <c r="AW7" s="394"/>
      <c r="AX7" s="394"/>
      <c r="AY7" s="394"/>
      <c r="AZ7" s="186"/>
      <c r="BA7" s="186"/>
      <c r="BB7" s="186"/>
      <c r="BC7" s="186"/>
    </row>
    <row r="8" spans="1:55" ht="15" customHeight="1" x14ac:dyDescent="0.2">
      <c r="A8" s="392" t="s">
        <v>277</v>
      </c>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2"/>
      <c r="AY8" s="392"/>
      <c r="AZ8" s="392"/>
      <c r="BA8" s="392"/>
      <c r="BB8" s="392"/>
      <c r="BC8" s="392"/>
    </row>
    <row r="9" spans="1:55" ht="15" customHeight="1" x14ac:dyDescent="0.2">
      <c r="A9" s="24"/>
      <c r="B9" s="24"/>
      <c r="C9" s="24"/>
      <c r="D9" s="24"/>
      <c r="E9" s="24"/>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394"/>
      <c r="AI9" s="394"/>
      <c r="AJ9" s="394"/>
      <c r="AK9" s="394"/>
      <c r="AL9" s="394"/>
      <c r="AM9" s="394"/>
      <c r="AN9" s="394"/>
      <c r="AO9" s="394"/>
      <c r="AP9" s="394"/>
      <c r="AQ9" s="394"/>
      <c r="AR9" s="394"/>
      <c r="AS9" s="394"/>
      <c r="AT9" s="394"/>
      <c r="AU9" s="394"/>
      <c r="AV9" s="394"/>
      <c r="AW9" s="394"/>
      <c r="AX9" s="394"/>
      <c r="AY9" s="394"/>
      <c r="AZ9" s="24"/>
      <c r="BA9" s="24"/>
      <c r="BB9" s="24"/>
      <c r="BC9" s="24"/>
    </row>
    <row r="10" spans="1:55" ht="15" customHeight="1"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394"/>
      <c r="AI10" s="394"/>
      <c r="AJ10" s="394"/>
      <c r="AK10" s="394"/>
      <c r="AL10" s="394"/>
      <c r="AM10" s="394"/>
      <c r="AN10" s="394"/>
      <c r="AO10" s="394"/>
      <c r="AP10" s="394"/>
      <c r="AQ10" s="394"/>
      <c r="AR10" s="394"/>
      <c r="AS10" s="394"/>
      <c r="AT10" s="394"/>
      <c r="AU10" s="394"/>
      <c r="AV10" s="394"/>
      <c r="AW10" s="394"/>
      <c r="AX10" s="394"/>
      <c r="AY10" s="394"/>
      <c r="AZ10" s="24"/>
      <c r="BA10" s="24"/>
      <c r="BB10" s="24"/>
      <c r="BC10" s="24"/>
    </row>
    <row r="11" spans="1:55" ht="15" customHeight="1" x14ac:dyDescent="0.2">
      <c r="A11" s="392"/>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2"/>
      <c r="AV11" s="392"/>
      <c r="AW11" s="392"/>
      <c r="AX11" s="392"/>
      <c r="AY11" s="392"/>
      <c r="AZ11" s="392"/>
      <c r="BA11" s="392"/>
      <c r="BB11" s="392"/>
      <c r="BC11" s="392"/>
    </row>
    <row r="12" spans="1:55" ht="15" customHeight="1" x14ac:dyDescent="0.2">
      <c r="A12" s="24"/>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row>
    <row r="13" spans="1:55" ht="15" customHeight="1" x14ac:dyDescent="0.2">
      <c r="A13" s="402" t="s">
        <v>253</v>
      </c>
      <c r="B13" s="402"/>
      <c r="C13" s="402"/>
      <c r="D13" s="402"/>
      <c r="E13" s="402"/>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2"/>
      <c r="AF13" s="402"/>
      <c r="AG13" s="402"/>
      <c r="AH13" s="402"/>
      <c r="AI13" s="402"/>
      <c r="AJ13" s="402"/>
      <c r="AK13" s="402"/>
      <c r="AL13" s="402"/>
      <c r="AM13" s="402"/>
      <c r="AN13" s="402"/>
      <c r="AO13" s="402"/>
      <c r="AP13" s="402"/>
      <c r="AQ13" s="402"/>
      <c r="AR13" s="402"/>
      <c r="AS13" s="402"/>
      <c r="AT13" s="402"/>
      <c r="AU13" s="402"/>
      <c r="AV13" s="402"/>
      <c r="AW13" s="402"/>
      <c r="AX13" s="402"/>
      <c r="AY13" s="402"/>
      <c r="AZ13" s="402"/>
      <c r="BA13" s="402"/>
      <c r="BB13" s="402"/>
      <c r="BC13" s="402"/>
    </row>
    <row r="14" spans="1:55" ht="15" customHeight="1" x14ac:dyDescent="0.2">
      <c r="A14" s="24"/>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row>
    <row r="15" spans="1:55" s="4" customFormat="1" ht="15" customHeight="1" x14ac:dyDescent="0.2">
      <c r="A15" s="24" t="s">
        <v>254</v>
      </c>
      <c r="B15" s="24"/>
      <c r="C15" s="24"/>
      <c r="D15" s="24"/>
      <c r="E15" s="24"/>
      <c r="F15" s="23"/>
      <c r="G15" s="391" t="s">
        <v>261</v>
      </c>
      <c r="H15" s="391"/>
      <c r="I15" s="391"/>
      <c r="J15" s="391"/>
      <c r="K15" s="391"/>
      <c r="L15" s="391"/>
      <c r="M15" s="391"/>
      <c r="N15" s="391"/>
      <c r="O15" s="391"/>
      <c r="P15" s="391"/>
      <c r="Q15" s="391"/>
      <c r="R15" s="391"/>
      <c r="S15" s="391"/>
      <c r="T15" s="391"/>
      <c r="U15" s="391"/>
      <c r="V15" s="391"/>
      <c r="W15" s="391"/>
      <c r="X15" s="391"/>
      <c r="Y15" s="391"/>
      <c r="Z15" s="391"/>
      <c r="AA15" s="391"/>
      <c r="AB15" s="391"/>
      <c r="AC15" s="391"/>
      <c r="AD15" s="391"/>
      <c r="AE15" s="391"/>
      <c r="AF15" s="391"/>
      <c r="AG15" s="391"/>
      <c r="AH15" s="391"/>
      <c r="AI15" s="391"/>
      <c r="AJ15" s="391"/>
      <c r="AK15" s="391"/>
      <c r="AL15" s="391"/>
      <c r="AM15" s="391"/>
      <c r="AN15" s="391"/>
      <c r="AO15" s="391"/>
      <c r="AP15" s="391"/>
      <c r="AQ15" s="391"/>
      <c r="AR15" s="391"/>
      <c r="AS15" s="391"/>
      <c r="AT15" s="391"/>
      <c r="AU15" s="391"/>
      <c r="AV15" s="391"/>
      <c r="AW15" s="391"/>
      <c r="AX15" s="391"/>
      <c r="AY15" s="391"/>
      <c r="AZ15" s="23"/>
      <c r="BA15" s="23"/>
      <c r="BB15" s="24"/>
      <c r="BC15" s="24"/>
    </row>
    <row r="16" spans="1:55" ht="15" customHeight="1" x14ac:dyDescent="0.2">
      <c r="A16" s="24"/>
      <c r="B16" s="24"/>
      <c r="C16" s="24"/>
      <c r="D16" s="24"/>
      <c r="E16" s="24"/>
      <c r="F16" s="23"/>
      <c r="G16" s="391"/>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AZ16" s="23"/>
      <c r="BA16" s="23"/>
      <c r="BB16" s="24"/>
      <c r="BC16" s="24"/>
    </row>
    <row r="17" spans="1:55" ht="15" customHeight="1" x14ac:dyDescent="0.2">
      <c r="A17" s="24"/>
      <c r="B17" s="24"/>
      <c r="C17" s="24"/>
      <c r="D17" s="24"/>
      <c r="E17" s="24"/>
      <c r="F17" s="23"/>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23"/>
      <c r="BA17" s="23"/>
      <c r="BB17" s="24"/>
      <c r="BC17" s="24"/>
    </row>
    <row r="18" spans="1:55" ht="15" customHeight="1" x14ac:dyDescent="0.2">
      <c r="A18" s="38"/>
      <c r="B18" s="38"/>
      <c r="C18" s="38"/>
      <c r="D18" s="38"/>
      <c r="E18" s="38"/>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5"/>
      <c r="BC18" s="5"/>
    </row>
    <row r="19" spans="1:55" ht="15" customHeight="1" x14ac:dyDescent="0.2">
      <c r="A19" s="23"/>
      <c r="B19" s="199" t="s">
        <v>255</v>
      </c>
      <c r="C19" s="199"/>
      <c r="D19" s="199"/>
      <c r="E19" s="199"/>
      <c r="F19" s="199"/>
      <c r="G19" s="390" t="s">
        <v>256</v>
      </c>
      <c r="H19" s="390"/>
      <c r="I19" s="390"/>
      <c r="J19" s="390"/>
      <c r="K19" s="390"/>
      <c r="L19" s="390"/>
      <c r="M19" s="390"/>
      <c r="N19" s="390"/>
      <c r="O19" s="390"/>
      <c r="P19" s="390"/>
      <c r="Q19" s="390"/>
      <c r="R19" s="390"/>
      <c r="S19" s="390"/>
      <c r="T19" s="390"/>
      <c r="U19" s="390"/>
      <c r="V19" s="390"/>
      <c r="W19" s="390"/>
      <c r="X19" s="390"/>
      <c r="Y19" s="390"/>
      <c r="Z19" s="390"/>
      <c r="AA19" s="390"/>
      <c r="AB19" s="390"/>
      <c r="AC19" s="390"/>
      <c r="AD19" s="390"/>
      <c r="AE19" s="390"/>
      <c r="AF19" s="390"/>
      <c r="AG19" s="390"/>
      <c r="AH19" s="390"/>
      <c r="AI19" s="390"/>
      <c r="AJ19" s="390"/>
      <c r="AK19" s="390"/>
      <c r="AL19" s="390"/>
      <c r="AM19" s="390"/>
      <c r="AN19" s="390"/>
      <c r="AO19" s="390"/>
      <c r="AP19" s="390"/>
      <c r="AQ19" s="390"/>
      <c r="AR19" s="390"/>
      <c r="AS19" s="390"/>
      <c r="AT19" s="390"/>
      <c r="AU19" s="390"/>
      <c r="AV19" s="390"/>
      <c r="AW19" s="390"/>
      <c r="AX19" s="390"/>
      <c r="AY19" s="390"/>
      <c r="AZ19" s="390"/>
      <c r="BA19" s="390"/>
      <c r="BB19" s="199"/>
      <c r="BC19" s="5"/>
    </row>
    <row r="20" spans="1:55" ht="19.5" customHeight="1" x14ac:dyDescent="0.2">
      <c r="A20" s="199"/>
      <c r="B20" s="199"/>
      <c r="C20" s="199"/>
      <c r="D20" s="199"/>
      <c r="E20" s="199"/>
      <c r="F20" s="199"/>
      <c r="G20" s="872" t="s">
        <v>257</v>
      </c>
      <c r="H20" s="872"/>
      <c r="I20" s="872"/>
      <c r="J20" s="872"/>
      <c r="K20" s="872"/>
      <c r="L20" s="872"/>
      <c r="M20" s="872"/>
      <c r="N20" s="855" t="s">
        <v>264</v>
      </c>
      <c r="O20" s="856"/>
      <c r="P20" s="856"/>
      <c r="Q20" s="856"/>
      <c r="R20" s="856"/>
      <c r="S20" s="857"/>
      <c r="T20" s="852"/>
      <c r="U20" s="853"/>
      <c r="V20" s="853"/>
      <c r="W20" s="853"/>
      <c r="X20" s="853"/>
      <c r="Y20" s="853"/>
      <c r="Z20" s="853"/>
      <c r="AA20" s="853"/>
      <c r="AB20" s="853"/>
      <c r="AC20" s="853"/>
      <c r="AD20" s="853"/>
      <c r="AE20" s="853"/>
      <c r="AF20" s="853"/>
      <c r="AG20" s="853"/>
      <c r="AH20" s="853"/>
      <c r="AI20" s="853"/>
      <c r="AJ20" s="853"/>
      <c r="AK20" s="853"/>
      <c r="AL20" s="853"/>
      <c r="AM20" s="853"/>
      <c r="AN20" s="853"/>
      <c r="AO20" s="853"/>
      <c r="AP20" s="853"/>
      <c r="AQ20" s="853"/>
      <c r="AR20" s="853"/>
      <c r="AS20" s="853"/>
      <c r="AT20" s="853"/>
      <c r="AU20" s="853"/>
      <c r="AV20" s="853"/>
      <c r="AW20" s="853"/>
      <c r="AX20" s="853"/>
      <c r="AY20" s="854"/>
      <c r="AZ20" s="201"/>
      <c r="BA20" s="201"/>
      <c r="BB20" s="199"/>
      <c r="BC20" s="199"/>
    </row>
    <row r="21" spans="1:55" ht="19.5" customHeight="1" x14ac:dyDescent="0.2">
      <c r="A21" s="199"/>
      <c r="B21" s="199"/>
      <c r="C21" s="199"/>
      <c r="D21" s="199"/>
      <c r="E21" s="199"/>
      <c r="F21" s="199"/>
      <c r="G21" s="872"/>
      <c r="H21" s="872"/>
      <c r="I21" s="872"/>
      <c r="J21" s="872"/>
      <c r="K21" s="872"/>
      <c r="L21" s="872"/>
      <c r="M21" s="872"/>
      <c r="N21" s="855" t="s">
        <v>265</v>
      </c>
      <c r="O21" s="856"/>
      <c r="P21" s="856"/>
      <c r="Q21" s="856"/>
      <c r="R21" s="856"/>
      <c r="S21" s="857"/>
      <c r="T21" s="852"/>
      <c r="U21" s="853"/>
      <c r="V21" s="853"/>
      <c r="W21" s="853"/>
      <c r="X21" s="853"/>
      <c r="Y21" s="853"/>
      <c r="Z21" s="853"/>
      <c r="AA21" s="853"/>
      <c r="AB21" s="853"/>
      <c r="AC21" s="853"/>
      <c r="AD21" s="853"/>
      <c r="AE21" s="853"/>
      <c r="AF21" s="853"/>
      <c r="AG21" s="853"/>
      <c r="AH21" s="853"/>
      <c r="AI21" s="853"/>
      <c r="AJ21" s="853"/>
      <c r="AK21" s="853"/>
      <c r="AL21" s="853"/>
      <c r="AM21" s="853"/>
      <c r="AN21" s="853"/>
      <c r="AO21" s="853"/>
      <c r="AP21" s="853"/>
      <c r="AQ21" s="853"/>
      <c r="AR21" s="853"/>
      <c r="AS21" s="853"/>
      <c r="AT21" s="853"/>
      <c r="AU21" s="853"/>
      <c r="AV21" s="853"/>
      <c r="AW21" s="853"/>
      <c r="AX21" s="853"/>
      <c r="AY21" s="854"/>
      <c r="AZ21" s="201"/>
      <c r="BA21" s="201"/>
      <c r="BB21" s="199"/>
      <c r="BC21" s="199"/>
    </row>
    <row r="22" spans="1:55" ht="19.5" customHeight="1" x14ac:dyDescent="0.2">
      <c r="A22" s="199"/>
      <c r="B22" s="199"/>
      <c r="C22" s="199"/>
      <c r="D22" s="199"/>
      <c r="E22" s="199"/>
      <c r="F22" s="199"/>
      <c r="G22" s="872"/>
      <c r="H22" s="872"/>
      <c r="I22" s="872"/>
      <c r="J22" s="872"/>
      <c r="K22" s="872"/>
      <c r="L22" s="872"/>
      <c r="M22" s="872"/>
      <c r="N22" s="855" t="s">
        <v>266</v>
      </c>
      <c r="O22" s="856"/>
      <c r="P22" s="856"/>
      <c r="Q22" s="856"/>
      <c r="R22" s="856"/>
      <c r="S22" s="857"/>
      <c r="T22" s="852"/>
      <c r="U22" s="853"/>
      <c r="V22" s="853"/>
      <c r="W22" s="853"/>
      <c r="X22" s="853"/>
      <c r="Y22" s="853"/>
      <c r="Z22" s="853"/>
      <c r="AA22" s="853"/>
      <c r="AB22" s="853"/>
      <c r="AC22" s="853"/>
      <c r="AD22" s="853"/>
      <c r="AE22" s="853"/>
      <c r="AF22" s="853"/>
      <c r="AG22" s="853"/>
      <c r="AH22" s="853"/>
      <c r="AI22" s="853"/>
      <c r="AJ22" s="853"/>
      <c r="AK22" s="853"/>
      <c r="AL22" s="853"/>
      <c r="AM22" s="853"/>
      <c r="AN22" s="853"/>
      <c r="AO22" s="853"/>
      <c r="AP22" s="853"/>
      <c r="AQ22" s="853"/>
      <c r="AR22" s="853"/>
      <c r="AS22" s="853"/>
      <c r="AT22" s="853"/>
      <c r="AU22" s="853"/>
      <c r="AV22" s="853"/>
      <c r="AW22" s="853"/>
      <c r="AX22" s="853"/>
      <c r="AY22" s="854"/>
      <c r="AZ22" s="201"/>
      <c r="BA22" s="201"/>
      <c r="BB22" s="199"/>
      <c r="BC22" s="199"/>
    </row>
    <row r="23" spans="1:55" ht="15" customHeight="1" x14ac:dyDescent="0.2">
      <c r="A23" s="199"/>
      <c r="B23" s="199"/>
      <c r="C23" s="199"/>
      <c r="D23" s="199"/>
      <c r="E23" s="199"/>
      <c r="F23" s="199"/>
      <c r="G23" s="202"/>
      <c r="H23" s="202"/>
      <c r="I23" s="202"/>
      <c r="J23" s="202"/>
      <c r="K23" s="202"/>
      <c r="L23" s="202"/>
      <c r="M23" s="202"/>
      <c r="N23" s="202"/>
      <c r="O23" s="202"/>
      <c r="P23" s="202"/>
      <c r="Q23" s="202"/>
      <c r="R23" s="202"/>
      <c r="S23" s="202"/>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1"/>
      <c r="BA23" s="201"/>
      <c r="BB23" s="199"/>
      <c r="BC23" s="199"/>
    </row>
    <row r="24" spans="1:55" ht="15" customHeight="1" x14ac:dyDescent="0.2">
      <c r="A24" s="23"/>
      <c r="B24" s="199"/>
      <c r="C24" s="199"/>
      <c r="D24" s="199"/>
      <c r="E24" s="199"/>
      <c r="F24" s="199"/>
      <c r="G24" s="199"/>
      <c r="H24" s="199"/>
      <c r="I24" s="199"/>
      <c r="J24" s="199"/>
      <c r="K24" s="199"/>
      <c r="L24" s="23"/>
      <c r="M24" s="6"/>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204"/>
    </row>
    <row r="25" spans="1:55" ht="15" customHeight="1" x14ac:dyDescent="0.2">
      <c r="A25" s="23"/>
      <c r="B25" s="23"/>
      <c r="C25" s="23"/>
      <c r="D25" s="23"/>
      <c r="E25" s="23"/>
      <c r="F25" s="23"/>
      <c r="G25" s="391" t="s">
        <v>258</v>
      </c>
      <c r="H25" s="391"/>
      <c r="I25" s="391"/>
      <c r="J25" s="391"/>
      <c r="K25" s="391"/>
      <c r="L25" s="391"/>
      <c r="M25" s="391"/>
      <c r="N25" s="391"/>
      <c r="O25" s="391"/>
      <c r="P25" s="391"/>
      <c r="Q25" s="391"/>
      <c r="R25" s="391"/>
      <c r="S25" s="391"/>
      <c r="T25" s="391"/>
      <c r="U25" s="391"/>
      <c r="V25" s="391"/>
      <c r="W25" s="391"/>
      <c r="X25" s="391"/>
      <c r="Y25" s="391"/>
      <c r="Z25" s="391"/>
      <c r="AA25" s="391"/>
      <c r="AB25" s="391"/>
      <c r="AC25" s="391"/>
      <c r="AD25" s="391"/>
      <c r="AE25" s="391"/>
      <c r="AF25" s="391"/>
      <c r="AG25" s="391"/>
      <c r="AH25" s="391"/>
      <c r="AI25" s="391"/>
      <c r="AJ25" s="391"/>
      <c r="AK25" s="391"/>
      <c r="AL25" s="391"/>
      <c r="AM25" s="391"/>
      <c r="AN25" s="391"/>
      <c r="AO25" s="391"/>
      <c r="AP25" s="391"/>
      <c r="AQ25" s="391"/>
      <c r="AR25" s="391"/>
      <c r="AS25" s="391"/>
      <c r="AT25" s="391"/>
      <c r="AU25" s="391"/>
      <c r="AV25" s="391"/>
      <c r="AW25" s="391"/>
      <c r="AX25" s="391"/>
      <c r="AY25" s="391"/>
      <c r="AZ25" s="391"/>
      <c r="BA25" s="391"/>
      <c r="BB25" s="23"/>
      <c r="BC25" s="23"/>
    </row>
    <row r="26" spans="1:55" ht="15" customHeight="1" x14ac:dyDescent="0.2">
      <c r="A26" s="23"/>
      <c r="B26" s="23"/>
      <c r="C26" s="23"/>
      <c r="D26" s="23"/>
      <c r="E26" s="23"/>
      <c r="F26" s="23"/>
      <c r="G26" s="863"/>
      <c r="H26" s="864"/>
      <c r="I26" s="864"/>
      <c r="J26" s="864"/>
      <c r="K26" s="864"/>
      <c r="L26" s="864"/>
      <c r="M26" s="864"/>
      <c r="N26" s="864"/>
      <c r="O26" s="864"/>
      <c r="P26" s="864"/>
      <c r="Q26" s="864"/>
      <c r="R26" s="864"/>
      <c r="S26" s="864"/>
      <c r="T26" s="864"/>
      <c r="U26" s="864"/>
      <c r="V26" s="864"/>
      <c r="W26" s="864"/>
      <c r="X26" s="864"/>
      <c r="Y26" s="864"/>
      <c r="Z26" s="864"/>
      <c r="AA26" s="864"/>
      <c r="AB26" s="864"/>
      <c r="AC26" s="864"/>
      <c r="AD26" s="864"/>
      <c r="AE26" s="864"/>
      <c r="AF26" s="864"/>
      <c r="AG26" s="864"/>
      <c r="AH26" s="864"/>
      <c r="AI26" s="864"/>
      <c r="AJ26" s="864"/>
      <c r="AK26" s="864"/>
      <c r="AL26" s="864"/>
      <c r="AM26" s="864"/>
      <c r="AN26" s="864"/>
      <c r="AO26" s="864"/>
      <c r="AP26" s="864"/>
      <c r="AQ26" s="864"/>
      <c r="AR26" s="864"/>
      <c r="AS26" s="864"/>
      <c r="AT26" s="864"/>
      <c r="AU26" s="864"/>
      <c r="AV26" s="864"/>
      <c r="AW26" s="864"/>
      <c r="AX26" s="864"/>
      <c r="AY26" s="865"/>
      <c r="AZ26" s="23"/>
      <c r="BA26" s="23"/>
      <c r="BB26" s="5"/>
      <c r="BC26" s="5"/>
    </row>
    <row r="27" spans="1:55" ht="15" customHeight="1" x14ac:dyDescent="0.2">
      <c r="A27" s="23"/>
      <c r="B27" s="23"/>
      <c r="C27" s="23"/>
      <c r="D27" s="23"/>
      <c r="E27" s="23"/>
      <c r="F27" s="23"/>
      <c r="G27" s="866"/>
      <c r="H27" s="867"/>
      <c r="I27" s="867"/>
      <c r="J27" s="867"/>
      <c r="K27" s="867"/>
      <c r="L27" s="867"/>
      <c r="M27" s="867"/>
      <c r="N27" s="867"/>
      <c r="O27" s="867"/>
      <c r="P27" s="867"/>
      <c r="Q27" s="867"/>
      <c r="R27" s="867"/>
      <c r="S27" s="867"/>
      <c r="T27" s="867"/>
      <c r="U27" s="867"/>
      <c r="V27" s="867"/>
      <c r="W27" s="867"/>
      <c r="X27" s="867"/>
      <c r="Y27" s="867"/>
      <c r="Z27" s="867"/>
      <c r="AA27" s="867"/>
      <c r="AB27" s="867"/>
      <c r="AC27" s="867"/>
      <c r="AD27" s="867"/>
      <c r="AE27" s="867"/>
      <c r="AF27" s="867"/>
      <c r="AG27" s="867"/>
      <c r="AH27" s="867"/>
      <c r="AI27" s="867"/>
      <c r="AJ27" s="867"/>
      <c r="AK27" s="867"/>
      <c r="AL27" s="867"/>
      <c r="AM27" s="867"/>
      <c r="AN27" s="867"/>
      <c r="AO27" s="867"/>
      <c r="AP27" s="867"/>
      <c r="AQ27" s="867"/>
      <c r="AR27" s="867"/>
      <c r="AS27" s="867"/>
      <c r="AT27" s="867"/>
      <c r="AU27" s="867"/>
      <c r="AV27" s="867"/>
      <c r="AW27" s="867"/>
      <c r="AX27" s="867"/>
      <c r="AY27" s="868"/>
      <c r="AZ27" s="23"/>
      <c r="BA27" s="23"/>
      <c r="BB27" s="5"/>
      <c r="BC27" s="5"/>
    </row>
    <row r="28" spans="1:55" ht="15" customHeight="1" x14ac:dyDescent="0.2">
      <c r="A28" s="23"/>
      <c r="B28" s="23"/>
      <c r="C28" s="23"/>
      <c r="D28" s="23"/>
      <c r="E28" s="23"/>
      <c r="F28" s="23"/>
      <c r="G28" s="869"/>
      <c r="H28" s="870"/>
      <c r="I28" s="870"/>
      <c r="J28" s="870"/>
      <c r="K28" s="870"/>
      <c r="L28" s="870"/>
      <c r="M28" s="870"/>
      <c r="N28" s="870"/>
      <c r="O28" s="870"/>
      <c r="P28" s="870"/>
      <c r="Q28" s="870"/>
      <c r="R28" s="870"/>
      <c r="S28" s="870"/>
      <c r="T28" s="870"/>
      <c r="U28" s="870"/>
      <c r="V28" s="870"/>
      <c r="W28" s="870"/>
      <c r="X28" s="870"/>
      <c r="Y28" s="870"/>
      <c r="Z28" s="870"/>
      <c r="AA28" s="870"/>
      <c r="AB28" s="870"/>
      <c r="AC28" s="870"/>
      <c r="AD28" s="870"/>
      <c r="AE28" s="870"/>
      <c r="AF28" s="870"/>
      <c r="AG28" s="870"/>
      <c r="AH28" s="870"/>
      <c r="AI28" s="870"/>
      <c r="AJ28" s="870"/>
      <c r="AK28" s="870"/>
      <c r="AL28" s="870"/>
      <c r="AM28" s="870"/>
      <c r="AN28" s="870"/>
      <c r="AO28" s="870"/>
      <c r="AP28" s="870"/>
      <c r="AQ28" s="870"/>
      <c r="AR28" s="870"/>
      <c r="AS28" s="870"/>
      <c r="AT28" s="870"/>
      <c r="AU28" s="870"/>
      <c r="AV28" s="870"/>
      <c r="AW28" s="870"/>
      <c r="AX28" s="870"/>
      <c r="AY28" s="871"/>
      <c r="AZ28" s="23"/>
      <c r="BA28" s="23"/>
      <c r="BB28" s="23"/>
      <c r="BC28" s="23"/>
    </row>
    <row r="29" spans="1:55" ht="15" customHeight="1" x14ac:dyDescent="0.2">
      <c r="A29" s="23"/>
      <c r="B29" s="23"/>
      <c r="C29" s="23"/>
      <c r="D29" s="23"/>
      <c r="E29" s="23"/>
      <c r="F29" s="23"/>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c r="AL29" s="184"/>
      <c r="AM29" s="184"/>
      <c r="AN29" s="184"/>
      <c r="AO29" s="184"/>
      <c r="AP29" s="184"/>
      <c r="AQ29" s="184"/>
      <c r="AR29" s="184"/>
      <c r="AS29" s="184"/>
      <c r="AT29" s="184"/>
      <c r="AU29" s="184"/>
      <c r="AV29" s="184"/>
      <c r="AW29" s="184"/>
      <c r="AX29" s="184"/>
      <c r="AY29" s="184"/>
      <c r="AZ29" s="23"/>
      <c r="BA29" s="23"/>
      <c r="BB29" s="23"/>
      <c r="BC29" s="23"/>
    </row>
    <row r="30" spans="1:55" ht="15" customHeight="1" x14ac:dyDescent="0.2">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row>
    <row r="31" spans="1:55" ht="15" customHeight="1" x14ac:dyDescent="0.2">
      <c r="A31" s="23"/>
      <c r="B31" s="23"/>
      <c r="C31" s="23"/>
      <c r="D31" s="23"/>
      <c r="E31" s="23"/>
      <c r="F31" s="23"/>
      <c r="G31" s="391" t="s">
        <v>259</v>
      </c>
      <c r="H31" s="391"/>
      <c r="I31" s="391"/>
      <c r="J31" s="391"/>
      <c r="K31" s="391"/>
      <c r="L31" s="391"/>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391"/>
      <c r="AM31" s="391"/>
      <c r="AN31" s="391"/>
      <c r="AO31" s="391"/>
      <c r="AP31" s="391"/>
      <c r="AQ31" s="391"/>
      <c r="AR31" s="391"/>
      <c r="AS31" s="391"/>
      <c r="AT31" s="391"/>
      <c r="AU31" s="391"/>
      <c r="AV31" s="391"/>
      <c r="AW31" s="391"/>
      <c r="AX31" s="391"/>
      <c r="AY31" s="391"/>
      <c r="AZ31" s="391"/>
      <c r="BA31" s="391"/>
      <c r="BB31" s="23"/>
      <c r="BC31" s="23"/>
    </row>
    <row r="32" spans="1:55" ht="15" customHeight="1" x14ac:dyDescent="0.2">
      <c r="A32" s="23"/>
      <c r="B32" s="23"/>
      <c r="C32" s="23"/>
      <c r="D32" s="23"/>
      <c r="E32" s="23"/>
      <c r="F32" s="23"/>
      <c r="G32" s="862" t="s">
        <v>260</v>
      </c>
      <c r="H32" s="496"/>
      <c r="I32" s="496"/>
      <c r="J32" s="496"/>
      <c r="K32" s="496"/>
      <c r="L32" s="496"/>
      <c r="M32" s="496"/>
      <c r="N32" s="496"/>
      <c r="O32" s="496"/>
      <c r="P32" s="861">
        <v>4</v>
      </c>
      <c r="Q32" s="861"/>
      <c r="R32" s="861"/>
      <c r="S32" s="861">
        <v>5</v>
      </c>
      <c r="T32" s="861"/>
      <c r="U32" s="861"/>
      <c r="V32" s="860">
        <v>6</v>
      </c>
      <c r="W32" s="861"/>
      <c r="X32" s="862"/>
      <c r="Y32" s="861">
        <v>7</v>
      </c>
      <c r="Z32" s="861"/>
      <c r="AA32" s="861"/>
      <c r="AB32" s="860">
        <v>8</v>
      </c>
      <c r="AC32" s="861"/>
      <c r="AD32" s="862"/>
      <c r="AE32" s="861">
        <v>9</v>
      </c>
      <c r="AF32" s="861"/>
      <c r="AG32" s="861"/>
      <c r="AH32" s="860">
        <v>10</v>
      </c>
      <c r="AI32" s="861"/>
      <c r="AJ32" s="862"/>
      <c r="AK32" s="861">
        <v>11</v>
      </c>
      <c r="AL32" s="861"/>
      <c r="AM32" s="861"/>
      <c r="AN32" s="860">
        <v>12</v>
      </c>
      <c r="AO32" s="861"/>
      <c r="AP32" s="862"/>
      <c r="AQ32" s="861">
        <v>1</v>
      </c>
      <c r="AR32" s="861"/>
      <c r="AS32" s="861"/>
      <c r="AT32" s="860">
        <v>2</v>
      </c>
      <c r="AU32" s="861"/>
      <c r="AV32" s="862"/>
      <c r="AW32" s="861">
        <v>3</v>
      </c>
      <c r="AX32" s="861"/>
      <c r="AY32" s="861"/>
      <c r="AZ32" s="23"/>
      <c r="BA32" s="23"/>
      <c r="BB32" s="23"/>
      <c r="BC32" s="23"/>
    </row>
    <row r="33" spans="1:64" ht="28" customHeight="1" x14ac:dyDescent="0.2">
      <c r="A33" s="23"/>
      <c r="B33" s="23"/>
      <c r="C33" s="23"/>
      <c r="D33" s="23"/>
      <c r="E33" s="23"/>
      <c r="F33" s="23"/>
      <c r="G33" s="862" t="s">
        <v>267</v>
      </c>
      <c r="H33" s="496"/>
      <c r="I33" s="496"/>
      <c r="J33" s="496"/>
      <c r="K33" s="496"/>
      <c r="L33" s="496"/>
      <c r="M33" s="496"/>
      <c r="N33" s="496"/>
      <c r="O33" s="496"/>
      <c r="P33" s="211"/>
      <c r="Q33" s="205"/>
      <c r="R33" s="207"/>
      <c r="S33" s="211"/>
      <c r="T33" s="206"/>
      <c r="U33" s="207"/>
      <c r="V33" s="210"/>
      <c r="W33" s="206"/>
      <c r="X33" s="210"/>
      <c r="Y33" s="211"/>
      <c r="Z33" s="206"/>
      <c r="AA33" s="207"/>
      <c r="AB33" s="210"/>
      <c r="AC33" s="206"/>
      <c r="AD33" s="210"/>
      <c r="AE33" s="211"/>
      <c r="AF33" s="206"/>
      <c r="AG33" s="207"/>
      <c r="AH33" s="210"/>
      <c r="AI33" s="206"/>
      <c r="AJ33" s="210"/>
      <c r="AK33" s="211"/>
      <c r="AL33" s="206"/>
      <c r="AM33" s="207"/>
      <c r="AN33" s="210"/>
      <c r="AO33" s="206"/>
      <c r="AP33" s="210"/>
      <c r="AQ33" s="211"/>
      <c r="AR33" s="206"/>
      <c r="AS33" s="207"/>
      <c r="AT33" s="210"/>
      <c r="AU33" s="206"/>
      <c r="AV33" s="210"/>
      <c r="AW33" s="211"/>
      <c r="AX33" s="206"/>
      <c r="AY33" s="207"/>
      <c r="AZ33" s="23"/>
      <c r="BA33" s="23"/>
      <c r="BB33" s="23"/>
      <c r="BC33" s="23"/>
    </row>
    <row r="34" spans="1:64" ht="28" customHeight="1" x14ac:dyDescent="0.2">
      <c r="A34" s="23"/>
      <c r="B34" s="23"/>
      <c r="C34" s="23"/>
      <c r="D34" s="23"/>
      <c r="E34" s="23"/>
      <c r="F34" s="23"/>
      <c r="G34" s="862" t="s">
        <v>268</v>
      </c>
      <c r="H34" s="496"/>
      <c r="I34" s="496"/>
      <c r="J34" s="496"/>
      <c r="K34" s="496"/>
      <c r="L34" s="496"/>
      <c r="M34" s="496"/>
      <c r="N34" s="496"/>
      <c r="O34" s="496"/>
      <c r="P34" s="211"/>
      <c r="Q34" s="205"/>
      <c r="R34" s="207"/>
      <c r="S34" s="211"/>
      <c r="T34" s="206"/>
      <c r="U34" s="207"/>
      <c r="V34" s="210"/>
      <c r="W34" s="206"/>
      <c r="X34" s="210"/>
      <c r="Y34" s="211"/>
      <c r="Z34" s="206"/>
      <c r="AA34" s="207"/>
      <c r="AB34" s="210"/>
      <c r="AC34" s="206"/>
      <c r="AD34" s="210"/>
      <c r="AE34" s="211"/>
      <c r="AF34" s="206"/>
      <c r="AG34" s="207"/>
      <c r="AH34" s="210"/>
      <c r="AI34" s="206"/>
      <c r="AJ34" s="210"/>
      <c r="AK34" s="211"/>
      <c r="AL34" s="206"/>
      <c r="AM34" s="207"/>
      <c r="AN34" s="210"/>
      <c r="AO34" s="206"/>
      <c r="AP34" s="210"/>
      <c r="AQ34" s="211"/>
      <c r="AR34" s="206"/>
      <c r="AS34" s="207"/>
      <c r="AT34" s="210"/>
      <c r="AU34" s="206"/>
      <c r="AV34" s="210"/>
      <c r="AW34" s="211"/>
      <c r="AX34" s="206"/>
      <c r="AY34" s="207"/>
      <c r="AZ34" s="23"/>
      <c r="BA34" s="23"/>
      <c r="BB34" s="23"/>
      <c r="BC34" s="23"/>
      <c r="BD34" s="135"/>
      <c r="BE34" s="135"/>
      <c r="BF34" s="135"/>
      <c r="BG34" s="135"/>
      <c r="BH34" s="135"/>
      <c r="BI34" s="135"/>
      <c r="BJ34" s="135"/>
      <c r="BK34" s="135"/>
      <c r="BL34" s="135"/>
    </row>
    <row r="35" spans="1:64" ht="28" customHeight="1" x14ac:dyDescent="0.2">
      <c r="A35" s="24"/>
      <c r="B35" s="24"/>
      <c r="C35" s="24"/>
      <c r="D35" s="24"/>
      <c r="E35" s="24"/>
      <c r="F35" s="24"/>
      <c r="G35" s="862" t="s">
        <v>269</v>
      </c>
      <c r="H35" s="496"/>
      <c r="I35" s="496"/>
      <c r="J35" s="496"/>
      <c r="K35" s="496"/>
      <c r="L35" s="496"/>
      <c r="M35" s="496"/>
      <c r="N35" s="496"/>
      <c r="O35" s="496"/>
      <c r="P35" s="212"/>
      <c r="Q35" s="208"/>
      <c r="R35" s="8"/>
      <c r="S35" s="212"/>
      <c r="T35" s="209"/>
      <c r="U35" s="8"/>
      <c r="V35" s="176"/>
      <c r="W35" s="209"/>
      <c r="X35" s="176"/>
      <c r="Y35" s="212"/>
      <c r="Z35" s="209"/>
      <c r="AA35" s="8"/>
      <c r="AB35" s="176"/>
      <c r="AC35" s="209"/>
      <c r="AD35" s="176"/>
      <c r="AE35" s="212"/>
      <c r="AF35" s="209"/>
      <c r="AG35" s="8"/>
      <c r="AH35" s="176"/>
      <c r="AI35" s="209"/>
      <c r="AJ35" s="176"/>
      <c r="AK35" s="212"/>
      <c r="AL35" s="209"/>
      <c r="AM35" s="8"/>
      <c r="AN35" s="176"/>
      <c r="AO35" s="209"/>
      <c r="AP35" s="176"/>
      <c r="AQ35" s="212"/>
      <c r="AR35" s="209"/>
      <c r="AS35" s="8"/>
      <c r="AT35" s="176"/>
      <c r="AU35" s="209"/>
      <c r="AV35" s="176"/>
      <c r="AW35" s="212"/>
      <c r="AX35" s="209"/>
      <c r="AY35" s="8"/>
      <c r="AZ35" s="24"/>
      <c r="BA35" s="24"/>
      <c r="BB35" s="24"/>
      <c r="BC35" s="24"/>
    </row>
    <row r="36" spans="1:64" ht="28" customHeight="1" x14ac:dyDescent="0.2">
      <c r="A36" s="24"/>
      <c r="B36" s="24"/>
      <c r="C36" s="24"/>
      <c r="D36" s="24"/>
      <c r="E36" s="24"/>
      <c r="F36" s="24"/>
      <c r="G36" s="862" t="s">
        <v>270</v>
      </c>
      <c r="H36" s="496"/>
      <c r="I36" s="496"/>
      <c r="J36" s="496"/>
      <c r="K36" s="496"/>
      <c r="L36" s="496"/>
      <c r="M36" s="496"/>
      <c r="N36" s="496"/>
      <c r="O36" s="496"/>
      <c r="P36" s="212"/>
      <c r="Q36" s="208"/>
      <c r="R36" s="8"/>
      <c r="S36" s="212"/>
      <c r="T36" s="209"/>
      <c r="U36" s="8"/>
      <c r="V36" s="176"/>
      <c r="W36" s="209"/>
      <c r="X36" s="176"/>
      <c r="Y36" s="212"/>
      <c r="Z36" s="209"/>
      <c r="AA36" s="8"/>
      <c r="AB36" s="176"/>
      <c r="AC36" s="209"/>
      <c r="AD36" s="176"/>
      <c r="AE36" s="212"/>
      <c r="AF36" s="209"/>
      <c r="AG36" s="8"/>
      <c r="AH36" s="176"/>
      <c r="AI36" s="209"/>
      <c r="AJ36" s="176"/>
      <c r="AK36" s="212"/>
      <c r="AL36" s="209"/>
      <c r="AM36" s="8"/>
      <c r="AN36" s="176"/>
      <c r="AO36" s="209"/>
      <c r="AP36" s="176"/>
      <c r="AQ36" s="212"/>
      <c r="AR36" s="209"/>
      <c r="AS36" s="8"/>
      <c r="AT36" s="176"/>
      <c r="AU36" s="209"/>
      <c r="AV36" s="176"/>
      <c r="AW36" s="212"/>
      <c r="AX36" s="209"/>
      <c r="AY36" s="8"/>
      <c r="AZ36" s="24"/>
      <c r="BA36" s="24"/>
      <c r="BB36" s="24"/>
      <c r="BC36" s="24"/>
    </row>
    <row r="37" spans="1:64" ht="28" customHeight="1" x14ac:dyDescent="0.2">
      <c r="A37" s="24"/>
      <c r="B37" s="24"/>
      <c r="C37" s="24"/>
      <c r="D37" s="24"/>
      <c r="E37" s="24"/>
      <c r="F37" s="24"/>
      <c r="G37" s="862" t="s">
        <v>271</v>
      </c>
      <c r="H37" s="496"/>
      <c r="I37" s="496"/>
      <c r="J37" s="496"/>
      <c r="K37" s="496"/>
      <c r="L37" s="496"/>
      <c r="M37" s="496"/>
      <c r="N37" s="496"/>
      <c r="O37" s="496"/>
      <c r="P37" s="212"/>
      <c r="Q37" s="208"/>
      <c r="R37" s="8"/>
      <c r="S37" s="212"/>
      <c r="T37" s="209"/>
      <c r="U37" s="8"/>
      <c r="V37" s="176"/>
      <c r="W37" s="209"/>
      <c r="X37" s="176"/>
      <c r="Y37" s="212"/>
      <c r="Z37" s="209"/>
      <c r="AA37" s="8"/>
      <c r="AB37" s="176"/>
      <c r="AC37" s="209"/>
      <c r="AD37" s="176"/>
      <c r="AE37" s="212"/>
      <c r="AF37" s="209"/>
      <c r="AG37" s="8"/>
      <c r="AH37" s="176"/>
      <c r="AI37" s="209"/>
      <c r="AJ37" s="176"/>
      <c r="AK37" s="212"/>
      <c r="AL37" s="209"/>
      <c r="AM37" s="8"/>
      <c r="AN37" s="176"/>
      <c r="AO37" s="209"/>
      <c r="AP37" s="176"/>
      <c r="AQ37" s="212"/>
      <c r="AR37" s="209"/>
      <c r="AS37" s="8"/>
      <c r="AT37" s="176"/>
      <c r="AU37" s="209"/>
      <c r="AV37" s="176"/>
      <c r="AW37" s="212"/>
      <c r="AX37" s="209"/>
      <c r="AY37" s="8"/>
      <c r="AZ37" s="24"/>
      <c r="BA37" s="24"/>
      <c r="BB37" s="24"/>
      <c r="BC37" s="24"/>
    </row>
    <row r="38" spans="1:64" ht="28" customHeight="1" x14ac:dyDescent="0.2">
      <c r="A38" s="24"/>
      <c r="B38" s="24"/>
      <c r="C38" s="24"/>
      <c r="D38" s="24"/>
      <c r="E38" s="24"/>
      <c r="F38" s="24"/>
      <c r="G38" s="862" t="s">
        <v>272</v>
      </c>
      <c r="H38" s="496"/>
      <c r="I38" s="496"/>
      <c r="J38" s="496"/>
      <c r="K38" s="496"/>
      <c r="L38" s="496"/>
      <c r="M38" s="496"/>
      <c r="N38" s="496"/>
      <c r="O38" s="496"/>
      <c r="P38" s="212"/>
      <c r="Q38" s="208"/>
      <c r="R38" s="8"/>
      <c r="S38" s="212"/>
      <c r="T38" s="209"/>
      <c r="U38" s="8"/>
      <c r="V38" s="176"/>
      <c r="W38" s="209"/>
      <c r="X38" s="176"/>
      <c r="Y38" s="212"/>
      <c r="Z38" s="209"/>
      <c r="AA38" s="8"/>
      <c r="AB38" s="176"/>
      <c r="AC38" s="209"/>
      <c r="AD38" s="176"/>
      <c r="AE38" s="212"/>
      <c r="AF38" s="209"/>
      <c r="AG38" s="8"/>
      <c r="AH38" s="176"/>
      <c r="AI38" s="209"/>
      <c r="AJ38" s="176"/>
      <c r="AK38" s="212"/>
      <c r="AL38" s="209"/>
      <c r="AM38" s="8"/>
      <c r="AN38" s="176"/>
      <c r="AO38" s="209"/>
      <c r="AP38" s="176"/>
      <c r="AQ38" s="212"/>
      <c r="AR38" s="209"/>
      <c r="AS38" s="8"/>
      <c r="AT38" s="176"/>
      <c r="AU38" s="209"/>
      <c r="AV38" s="176"/>
      <c r="AW38" s="212"/>
      <c r="AX38" s="209"/>
      <c r="AY38" s="8"/>
      <c r="AZ38" s="24"/>
      <c r="BA38" s="24"/>
      <c r="BB38" s="24"/>
      <c r="BC38" s="24"/>
    </row>
    <row r="39" spans="1:64" ht="28" customHeight="1" x14ac:dyDescent="0.2">
      <c r="A39" s="24"/>
      <c r="B39" s="24"/>
      <c r="C39" s="24"/>
      <c r="D39" s="24"/>
      <c r="E39" s="24"/>
      <c r="F39" s="24"/>
      <c r="G39" s="862" t="s">
        <v>273</v>
      </c>
      <c r="H39" s="496"/>
      <c r="I39" s="496"/>
      <c r="J39" s="496"/>
      <c r="K39" s="496"/>
      <c r="L39" s="496"/>
      <c r="M39" s="496"/>
      <c r="N39" s="496"/>
      <c r="O39" s="496"/>
      <c r="P39" s="212"/>
      <c r="Q39" s="208"/>
      <c r="R39" s="8"/>
      <c r="S39" s="212"/>
      <c r="T39" s="209"/>
      <c r="U39" s="8"/>
      <c r="V39" s="176"/>
      <c r="W39" s="209"/>
      <c r="X39" s="176"/>
      <c r="Y39" s="212"/>
      <c r="Z39" s="209"/>
      <c r="AA39" s="8"/>
      <c r="AB39" s="176"/>
      <c r="AC39" s="209"/>
      <c r="AD39" s="176"/>
      <c r="AE39" s="212"/>
      <c r="AF39" s="209"/>
      <c r="AG39" s="8"/>
      <c r="AH39" s="176"/>
      <c r="AI39" s="209"/>
      <c r="AJ39" s="176"/>
      <c r="AK39" s="212"/>
      <c r="AL39" s="209"/>
      <c r="AM39" s="8"/>
      <c r="AN39" s="176"/>
      <c r="AO39" s="209"/>
      <c r="AP39" s="176"/>
      <c r="AQ39" s="212"/>
      <c r="AR39" s="209"/>
      <c r="AS39" s="8"/>
      <c r="AT39" s="176"/>
      <c r="AU39" s="209"/>
      <c r="AV39" s="176"/>
      <c r="AW39" s="212"/>
      <c r="AX39" s="209"/>
      <c r="AY39" s="8"/>
      <c r="AZ39" s="24"/>
      <c r="BA39" s="24"/>
      <c r="BB39" s="24"/>
      <c r="BC39" s="24"/>
    </row>
    <row r="40" spans="1:64" ht="15" customHeight="1" x14ac:dyDescent="0.2">
      <c r="A40" s="74"/>
      <c r="B40" s="77"/>
      <c r="C40" s="5"/>
      <c r="D40" s="5"/>
      <c r="E40" s="5"/>
      <c r="F40" s="139"/>
      <c r="G40" s="391" t="s">
        <v>262</v>
      </c>
      <c r="H40" s="391"/>
      <c r="I40" s="391"/>
      <c r="J40" s="391"/>
      <c r="K40" s="391"/>
      <c r="L40" s="391"/>
      <c r="M40" s="391"/>
      <c r="N40" s="391"/>
      <c r="O40" s="391"/>
      <c r="P40" s="391"/>
      <c r="Q40" s="391"/>
      <c r="R40" s="391"/>
      <c r="S40" s="391"/>
      <c r="T40" s="391"/>
      <c r="U40" s="391"/>
      <c r="V40" s="391"/>
      <c r="W40" s="391"/>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1"/>
      <c r="AU40" s="391"/>
      <c r="AV40" s="391"/>
      <c r="AW40" s="391"/>
      <c r="AX40" s="391"/>
      <c r="AY40" s="391"/>
      <c r="AZ40" s="5"/>
      <c r="BA40" s="5"/>
      <c r="BB40" s="5"/>
      <c r="BC40" s="5"/>
    </row>
    <row r="41" spans="1:64" ht="15" customHeight="1" x14ac:dyDescent="0.2">
      <c r="A41" s="74"/>
      <c r="B41" s="77"/>
      <c r="C41" s="5"/>
      <c r="D41" s="5"/>
      <c r="E41" s="5"/>
      <c r="F41" s="139"/>
      <c r="G41" s="391"/>
      <c r="H41" s="391"/>
      <c r="I41" s="391"/>
      <c r="J41" s="391"/>
      <c r="K41" s="391"/>
      <c r="L41" s="391"/>
      <c r="M41" s="391"/>
      <c r="N41" s="391"/>
      <c r="O41" s="391"/>
      <c r="P41" s="391"/>
      <c r="Q41" s="391"/>
      <c r="R41" s="391"/>
      <c r="S41" s="391"/>
      <c r="T41" s="391"/>
      <c r="U41" s="391"/>
      <c r="V41" s="391"/>
      <c r="W41" s="391"/>
      <c r="X41" s="391"/>
      <c r="Y41" s="391"/>
      <c r="Z41" s="391"/>
      <c r="AA41" s="391"/>
      <c r="AB41" s="391"/>
      <c r="AC41" s="391"/>
      <c r="AD41" s="391"/>
      <c r="AE41" s="391"/>
      <c r="AF41" s="391"/>
      <c r="AG41" s="391"/>
      <c r="AH41" s="391"/>
      <c r="AI41" s="391"/>
      <c r="AJ41" s="391"/>
      <c r="AK41" s="391"/>
      <c r="AL41" s="391"/>
      <c r="AM41" s="391"/>
      <c r="AN41" s="391"/>
      <c r="AO41" s="391"/>
      <c r="AP41" s="391"/>
      <c r="AQ41" s="391"/>
      <c r="AR41" s="391"/>
      <c r="AS41" s="391"/>
      <c r="AT41" s="391"/>
      <c r="AU41" s="391"/>
      <c r="AV41" s="391"/>
      <c r="AW41" s="391"/>
      <c r="AX41" s="391"/>
      <c r="AY41" s="391"/>
      <c r="AZ41" s="5"/>
      <c r="BA41" s="5"/>
      <c r="BB41" s="5"/>
      <c r="BC41" s="5"/>
    </row>
    <row r="42" spans="1:64" ht="36.65" customHeight="1" x14ac:dyDescent="0.2">
      <c r="A42" s="74"/>
      <c r="B42" s="77"/>
      <c r="C42" s="5"/>
      <c r="D42" s="5"/>
      <c r="E42" s="5"/>
      <c r="F42" s="139"/>
      <c r="G42" s="858" t="s">
        <v>263</v>
      </c>
      <c r="H42" s="859"/>
      <c r="I42" s="859"/>
      <c r="J42" s="859"/>
      <c r="K42" s="859"/>
      <c r="L42" s="859"/>
      <c r="M42" s="859"/>
      <c r="N42" s="859"/>
      <c r="O42" s="859"/>
      <c r="P42" s="859"/>
      <c r="Q42" s="859"/>
      <c r="R42" s="859"/>
      <c r="S42" s="859"/>
      <c r="T42" s="859"/>
      <c r="U42" s="859"/>
      <c r="V42" s="859"/>
      <c r="W42" s="859"/>
      <c r="X42" s="859"/>
      <c r="Y42" s="859"/>
      <c r="Z42" s="859"/>
      <c r="AA42" s="859"/>
      <c r="AB42" s="859"/>
      <c r="AC42" s="859"/>
      <c r="AD42" s="859"/>
      <c r="AE42" s="859"/>
      <c r="AF42" s="859"/>
      <c r="AG42" s="859"/>
      <c r="AH42" s="859"/>
      <c r="AI42" s="859"/>
      <c r="AJ42" s="859"/>
      <c r="AK42" s="859"/>
      <c r="AL42" s="859"/>
      <c r="AM42" s="859"/>
      <c r="AN42" s="859"/>
      <c r="AO42" s="859"/>
      <c r="AP42" s="859"/>
      <c r="AQ42" s="859"/>
      <c r="AR42" s="859"/>
      <c r="AS42" s="859"/>
      <c r="AT42" s="859"/>
      <c r="AU42" s="859"/>
      <c r="AV42" s="859"/>
      <c r="AW42" s="859"/>
      <c r="AX42" s="859"/>
      <c r="AY42" s="859"/>
      <c r="AZ42" s="5"/>
      <c r="BA42" s="5"/>
      <c r="BB42" s="5"/>
      <c r="BC42" s="5"/>
    </row>
    <row r="43" spans="1:64" ht="15" customHeight="1" x14ac:dyDescent="0.2">
      <c r="A43" s="74"/>
      <c r="B43" s="77"/>
      <c r="C43" s="5"/>
      <c r="D43" s="5"/>
      <c r="E43" s="5"/>
      <c r="F43" s="139"/>
      <c r="G43" s="859"/>
      <c r="H43" s="859"/>
      <c r="I43" s="859"/>
      <c r="J43" s="859"/>
      <c r="K43" s="859"/>
      <c r="L43" s="859"/>
      <c r="M43" s="859"/>
      <c r="N43" s="859"/>
      <c r="O43" s="859"/>
      <c r="P43" s="859"/>
      <c r="Q43" s="859"/>
      <c r="R43" s="859"/>
      <c r="S43" s="859"/>
      <c r="T43" s="859"/>
      <c r="U43" s="859"/>
      <c r="V43" s="859"/>
      <c r="W43" s="859"/>
      <c r="X43" s="859"/>
      <c r="Y43" s="859"/>
      <c r="Z43" s="859"/>
      <c r="AA43" s="859"/>
      <c r="AB43" s="859"/>
      <c r="AC43" s="859"/>
      <c r="AD43" s="859"/>
      <c r="AE43" s="859"/>
      <c r="AF43" s="859"/>
      <c r="AG43" s="859"/>
      <c r="AH43" s="859"/>
      <c r="AI43" s="859"/>
      <c r="AJ43" s="859"/>
      <c r="AK43" s="859"/>
      <c r="AL43" s="859"/>
      <c r="AM43" s="859"/>
      <c r="AN43" s="859"/>
      <c r="AO43" s="859"/>
      <c r="AP43" s="859"/>
      <c r="AQ43" s="859"/>
      <c r="AR43" s="859"/>
      <c r="AS43" s="859"/>
      <c r="AT43" s="859"/>
      <c r="AU43" s="859"/>
      <c r="AV43" s="859"/>
      <c r="AW43" s="859"/>
      <c r="AX43" s="859"/>
      <c r="AY43" s="859"/>
      <c r="AZ43" s="5"/>
      <c r="BA43" s="5"/>
      <c r="BB43" s="5"/>
      <c r="BC43" s="5"/>
    </row>
    <row r="44" spans="1:64" s="33" customFormat="1" ht="15" customHeight="1" x14ac:dyDescent="0.2">
      <c r="A44" s="74"/>
      <c r="B44" s="74"/>
      <c r="C44" s="6"/>
      <c r="D44" s="6"/>
      <c r="E44" s="6"/>
      <c r="F44" s="188"/>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row>
    <row r="45" spans="1:64" s="33" customFormat="1" ht="15" customHeight="1" x14ac:dyDescent="0.2">
      <c r="A45" s="74"/>
      <c r="B45" s="74"/>
      <c r="C45" s="6"/>
      <c r="D45" s="6"/>
      <c r="E45" s="6"/>
      <c r="F45" s="188"/>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row>
    <row r="46" spans="1:64" s="33" customFormat="1" ht="15" customHeight="1" x14ac:dyDescent="0.2">
      <c r="A46" s="74"/>
      <c r="B46" s="74"/>
      <c r="C46" s="6"/>
      <c r="D46" s="6"/>
      <c r="E46" s="6"/>
      <c r="F46" s="188"/>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row>
    <row r="47" spans="1:64" s="33" customFormat="1" ht="15" customHeight="1" x14ac:dyDescent="0.2">
      <c r="A47" s="74"/>
      <c r="B47" s="74"/>
      <c r="C47" s="6"/>
      <c r="D47" s="6"/>
      <c r="E47" s="6"/>
      <c r="F47" s="188"/>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row>
    <row r="48" spans="1:64" s="33" customFormat="1" ht="15" customHeight="1" x14ac:dyDescent="0.2">
      <c r="A48" s="163"/>
      <c r="B48" s="163"/>
      <c r="F48" s="138"/>
    </row>
    <row r="49" spans="6:6" s="33" customFormat="1" ht="20.149999999999999" customHeight="1" x14ac:dyDescent="0.2">
      <c r="F49" s="138"/>
    </row>
    <row r="50" spans="6:6" s="33" customFormat="1" ht="20.149999999999999" customHeight="1" x14ac:dyDescent="0.2">
      <c r="F50" s="138"/>
    </row>
    <row r="51" spans="6:6" s="33" customFormat="1" ht="20.149999999999999" customHeight="1" x14ac:dyDescent="0.2">
      <c r="F51" s="138"/>
    </row>
    <row r="52" spans="6:6" s="33" customFormat="1" x14ac:dyDescent="0.2">
      <c r="F52" s="138"/>
    </row>
    <row r="53" spans="6:6" s="33" customFormat="1" x14ac:dyDescent="0.2">
      <c r="F53" s="138"/>
    </row>
    <row r="54" spans="6:6" s="33" customFormat="1" x14ac:dyDescent="0.2">
      <c r="F54" s="138"/>
    </row>
    <row r="55" spans="6:6" s="33" customFormat="1" x14ac:dyDescent="0.2">
      <c r="F55" s="138"/>
    </row>
    <row r="56" spans="6:6" s="33" customFormat="1" x14ac:dyDescent="0.2">
      <c r="F56" s="138"/>
    </row>
    <row r="57" spans="6:6" s="33" customFormat="1" x14ac:dyDescent="0.2">
      <c r="F57" s="138"/>
    </row>
    <row r="58" spans="6:6" s="33" customFormat="1" x14ac:dyDescent="0.2">
      <c r="F58" s="138"/>
    </row>
    <row r="59" spans="6:6" s="33" customFormat="1" x14ac:dyDescent="0.2">
      <c r="F59" s="138"/>
    </row>
    <row r="60" spans="6:6" s="33" customFormat="1" x14ac:dyDescent="0.2">
      <c r="F60" s="138"/>
    </row>
    <row r="61" spans="6:6" s="33" customFormat="1" x14ac:dyDescent="0.2">
      <c r="F61" s="138"/>
    </row>
    <row r="62" spans="6:6" s="33" customFormat="1" x14ac:dyDescent="0.2">
      <c r="F62" s="138"/>
    </row>
    <row r="63" spans="6:6" s="33" customFormat="1" x14ac:dyDescent="0.2">
      <c r="F63" s="138"/>
    </row>
    <row r="64" spans="6:6" s="33" customFormat="1" x14ac:dyDescent="0.2">
      <c r="F64" s="138"/>
    </row>
    <row r="65" spans="6:6" s="33" customFormat="1" x14ac:dyDescent="0.2">
      <c r="F65" s="138"/>
    </row>
    <row r="66" spans="6:6" s="33" customFormat="1" x14ac:dyDescent="0.2">
      <c r="F66" s="138"/>
    </row>
    <row r="67" spans="6:6" s="33" customFormat="1" x14ac:dyDescent="0.2">
      <c r="F67" s="138"/>
    </row>
    <row r="68" spans="6:6" s="33" customFormat="1" x14ac:dyDescent="0.2">
      <c r="F68" s="138"/>
    </row>
    <row r="69" spans="6:6" s="33" customFormat="1" x14ac:dyDescent="0.2">
      <c r="F69" s="138"/>
    </row>
    <row r="70" spans="6:6" s="33" customFormat="1" x14ac:dyDescent="0.2">
      <c r="F70" s="138"/>
    </row>
    <row r="71" spans="6:6" s="33" customFormat="1" x14ac:dyDescent="0.2">
      <c r="F71" s="138"/>
    </row>
  </sheetData>
  <mergeCells count="49">
    <mergeCell ref="D1:F1"/>
    <mergeCell ref="A3:BC3"/>
    <mergeCell ref="A4:BC4"/>
    <mergeCell ref="A6:BC6"/>
    <mergeCell ref="AH2:AL2"/>
    <mergeCell ref="AM2:AN2"/>
    <mergeCell ref="AO2:AR2"/>
    <mergeCell ref="AS2:AT2"/>
    <mergeCell ref="AU2:AX2"/>
    <mergeCell ref="AY2:AZ2"/>
    <mergeCell ref="G37:O37"/>
    <mergeCell ref="G38:O38"/>
    <mergeCell ref="A8:BC8"/>
    <mergeCell ref="G39:O39"/>
    <mergeCell ref="G25:BA25"/>
    <mergeCell ref="G31:BA31"/>
    <mergeCell ref="G32:O32"/>
    <mergeCell ref="P32:R32"/>
    <mergeCell ref="S32:U32"/>
    <mergeCell ref="V32:X32"/>
    <mergeCell ref="Y32:AA32"/>
    <mergeCell ref="G33:O33"/>
    <mergeCell ref="AH9:AY10"/>
    <mergeCell ref="G19:BA19"/>
    <mergeCell ref="G20:M22"/>
    <mergeCell ref="A11:BC11"/>
    <mergeCell ref="AH7:AY7"/>
    <mergeCell ref="G40:AY41"/>
    <mergeCell ref="G42:AY43"/>
    <mergeCell ref="AT32:AV32"/>
    <mergeCell ref="AW32:AY32"/>
    <mergeCell ref="G26:AY28"/>
    <mergeCell ref="AB32:AD32"/>
    <mergeCell ref="AE32:AG32"/>
    <mergeCell ref="AH32:AJ32"/>
    <mergeCell ref="AK32:AM32"/>
    <mergeCell ref="AN32:AP32"/>
    <mergeCell ref="AQ32:AS32"/>
    <mergeCell ref="G34:O34"/>
    <mergeCell ref="G35:O35"/>
    <mergeCell ref="G36:O36"/>
    <mergeCell ref="A13:BC13"/>
    <mergeCell ref="G15:AY16"/>
    <mergeCell ref="T22:AY22"/>
    <mergeCell ref="N21:S21"/>
    <mergeCell ref="N22:S22"/>
    <mergeCell ref="N20:S20"/>
    <mergeCell ref="T20:AY20"/>
    <mergeCell ref="T21:AY21"/>
  </mergeCells>
  <phoneticPr fontId="19"/>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緑化計画届出書　正</vt:lpstr>
      <vt:lpstr>緑化計画届出書 副</vt:lpstr>
      <vt:lpstr>事業概要書</vt:lpstr>
      <vt:lpstr>緑化概要書 </vt:lpstr>
      <vt:lpstr>緑化面積および植栽量計算書</vt:lpstr>
      <vt:lpstr>樹木形状換算表</vt:lpstr>
      <vt:lpstr>屋上部緑被面積計算表</vt:lpstr>
      <vt:lpstr>緑化完了届</vt:lpstr>
      <vt:lpstr>維持管理計画書</vt:lpstr>
      <vt:lpstr>届出者変更届</vt:lpstr>
      <vt:lpstr>維持管理計画書!Print_Area</vt:lpstr>
      <vt:lpstr>屋上部緑被面積計算表!Print_Area</vt:lpstr>
      <vt:lpstr>事業概要書!Print_Area</vt:lpstr>
      <vt:lpstr>樹木形状換算表!Print_Area</vt:lpstr>
      <vt:lpstr>届出者変更届!Print_Area</vt:lpstr>
      <vt:lpstr>'緑化概要書 '!Print_Area</vt:lpstr>
      <vt:lpstr>緑化完了届!Print_Area</vt:lpstr>
      <vt:lpstr>'緑化計画届出書　正'!Print_Area</vt:lpstr>
      <vt:lpstr>'緑化計画届出書 副'!Print_Area</vt:lpstr>
      <vt:lpstr>緑化面積および植栽量計算書!Print_Area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masteruser</dc:creator>
  <cp:lastModifiedBy>test</cp:lastModifiedBy>
  <cp:lastPrinted>2024-02-16T08:36:50Z</cp:lastPrinted>
  <dcterms:created xsi:type="dcterms:W3CDTF">2011-06-28T03:22:48Z</dcterms:created>
  <dcterms:modified xsi:type="dcterms:W3CDTF">2024-02-16T08:53:16Z</dcterms:modified>
</cp:coreProperties>
</file>