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mc:AlternateContent xmlns:mc="http://schemas.openxmlformats.org/markup-compatibility/2006">
    <mc:Choice Requires="x15">
      <x15ac:absPath xmlns:x15ac="http://schemas.microsoft.com/office/spreadsheetml/2010/11/ac" url="\\itfs02\fs02_shr01\Sosiki_44\保育サービス課\④民間保育振興係\93-000 各事業別\93-120 認可外（企業主導型・ベビーホテル等）\06運営状況報告\R07\01_実施通知（区⇒事業者）\■HP掲載用（様式）\"/>
    </mc:Choice>
  </mc:AlternateContent>
  <xr:revisionPtr revIDLastSave="0" documentId="13_ncr:1_{D0A960BB-CF03-44FA-9385-CE97C1A6A5D2}" xr6:coauthVersionLast="47" xr6:coauthVersionMax="47" xr10:uidLastSave="{00000000-0000-0000-0000-000000000000}"/>
  <bookViews>
    <workbookView xWindow="-110" yWindow="-110" windowWidth="19420" windowHeight="10300" tabRatio="798" xr2:uid="{00000000-000D-0000-FFFF-FFFF00000000}"/>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別紙)職員名簿" sheetId="103" r:id="rId7"/>
    <sheet name="集計（※編集・削除せず、そのまま提出してください。）" sheetId="95" r:id="rId8"/>
    <sheet name="list（※編集・削除せず、そのまま提出してください。）" sheetId="99" r:id="rId9"/>
  </sheets>
  <definedNames>
    <definedName name="_xlnm.Print_Area" localSheetId="0">①施設基本情報!$A$1:$BP$71</definedName>
    <definedName name="_xlnm.Print_Area" localSheetId="1">②児童数及び職員配置!$A$1:$BU$172</definedName>
    <definedName name="_xlnm.Print_Area" localSheetId="2">③施設の構造及び設備!$A$1:$BU$71</definedName>
    <definedName name="_xlnm.Print_Area" localSheetId="3">④保育内容・給食!$A$1:$BU$44</definedName>
    <definedName name="_xlnm.Print_Area" localSheetId="4">⑤健康管理・安全確保!$A$1:$BU$47</definedName>
    <definedName name="_xlnm.Print_Area" localSheetId="5">⑥情報提供・帳簿他!$A$1:$BU$17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43" i="96" l="1"/>
  <c r="BM143" i="96"/>
  <c r="BL143" i="96"/>
  <c r="BK143" i="96"/>
  <c r="BJ143" i="96"/>
  <c r="BI143" i="96"/>
  <c r="BH143" i="96"/>
  <c r="BG143" i="96"/>
  <c r="BF143" i="96"/>
  <c r="BE143" i="96"/>
  <c r="BD143" i="96"/>
  <c r="BC143" i="96"/>
  <c r="BB143" i="96"/>
  <c r="BA143" i="96"/>
  <c r="AZ142" i="96"/>
  <c r="AY142" i="96"/>
  <c r="AX142" i="96"/>
  <c r="AW142" i="96"/>
  <c r="AV142" i="96"/>
  <c r="AU142" i="96"/>
  <c r="AT142" i="96"/>
  <c r="AS142" i="96"/>
  <c r="AR142" i="96"/>
  <c r="AQ142" i="96"/>
  <c r="AP142" i="96"/>
  <c r="AO142" i="96"/>
  <c r="AN142" i="96"/>
  <c r="AM142" i="96"/>
  <c r="AL142" i="96"/>
  <c r="AK142" i="96"/>
  <c r="AJ142" i="96"/>
  <c r="AI142" i="96"/>
  <c r="AH142" i="96"/>
  <c r="AG142" i="96"/>
  <c r="AF142" i="96"/>
  <c r="AE142" i="96"/>
  <c r="AD142" i="96"/>
  <c r="AC142" i="96"/>
  <c r="AB142" i="96"/>
  <c r="AA142" i="96"/>
  <c r="Z142" i="96"/>
  <c r="Y142" i="96"/>
  <c r="X142" i="96"/>
  <c r="W142" i="96"/>
  <c r="V142" i="96"/>
  <c r="U142" i="96"/>
  <c r="T142" i="96"/>
  <c r="S142" i="96"/>
  <c r="BP142" i="96" s="1"/>
  <c r="BN141" i="96"/>
  <c r="BM141" i="96"/>
  <c r="BL141" i="96"/>
  <c r="BK141" i="96"/>
  <c r="BJ141" i="96"/>
  <c r="BI141" i="96"/>
  <c r="BH141" i="96"/>
  <c r="BG141" i="96"/>
  <c r="BF141" i="96"/>
  <c r="BE141" i="96"/>
  <c r="BD141" i="96"/>
  <c r="BC141" i="96"/>
  <c r="BB141" i="96"/>
  <c r="BA141" i="96"/>
  <c r="AZ140" i="96"/>
  <c r="AY140" i="96"/>
  <c r="AX140" i="96"/>
  <c r="AW140" i="96"/>
  <c r="AV140" i="96"/>
  <c r="AU140" i="96"/>
  <c r="AT140" i="96"/>
  <c r="AS140" i="96"/>
  <c r="AR140" i="96"/>
  <c r="AQ140" i="96"/>
  <c r="AP140" i="96"/>
  <c r="AO140" i="96"/>
  <c r="AN140" i="96"/>
  <c r="AM140" i="96"/>
  <c r="AL140" i="96"/>
  <c r="AK140" i="96"/>
  <c r="AJ140" i="96"/>
  <c r="AI140" i="96"/>
  <c r="AH140" i="96"/>
  <c r="AG140" i="96"/>
  <c r="AF140" i="96"/>
  <c r="AE140" i="96"/>
  <c r="AD140" i="96"/>
  <c r="AC140" i="96"/>
  <c r="AB140" i="96"/>
  <c r="AA140" i="96"/>
  <c r="Z140" i="96"/>
  <c r="Y140" i="96"/>
  <c r="X140" i="96"/>
  <c r="W140" i="96"/>
  <c r="V140" i="96"/>
  <c r="U140" i="96"/>
  <c r="T140" i="96"/>
  <c r="S140" i="96"/>
  <c r="BP140" i="96" s="1"/>
  <c r="BN139" i="96"/>
  <c r="BM139" i="96"/>
  <c r="BL139" i="96"/>
  <c r="BK139" i="96"/>
  <c r="BJ139" i="96"/>
  <c r="BI139" i="96"/>
  <c r="BH139" i="96"/>
  <c r="BG139" i="96"/>
  <c r="BF139" i="96"/>
  <c r="BE139" i="96"/>
  <c r="BD139" i="96"/>
  <c r="BC139" i="96"/>
  <c r="BB139" i="96"/>
  <c r="BA139" i="96"/>
  <c r="AZ138" i="96"/>
  <c r="AY138" i="96"/>
  <c r="AX138" i="96"/>
  <c r="AW138" i="96"/>
  <c r="AV138" i="96"/>
  <c r="AU138" i="96"/>
  <c r="AT138" i="96"/>
  <c r="AS138" i="96"/>
  <c r="AR138" i="96"/>
  <c r="AQ138" i="96"/>
  <c r="AP138" i="96"/>
  <c r="AO138" i="96"/>
  <c r="AN138" i="96"/>
  <c r="AM138" i="96"/>
  <c r="AL138" i="96"/>
  <c r="AK138" i="96"/>
  <c r="AJ138" i="96"/>
  <c r="AI138" i="96"/>
  <c r="AH138" i="96"/>
  <c r="AG138" i="96"/>
  <c r="AF138" i="96"/>
  <c r="AE138" i="96"/>
  <c r="AD138" i="96"/>
  <c r="AC138" i="96"/>
  <c r="AB138" i="96"/>
  <c r="AA138" i="96"/>
  <c r="Z138" i="96"/>
  <c r="Y138" i="96"/>
  <c r="X138" i="96"/>
  <c r="W138" i="96"/>
  <c r="V138" i="96"/>
  <c r="U138" i="96"/>
  <c r="T138" i="96"/>
  <c r="S138" i="96"/>
  <c r="BP138" i="96" s="1"/>
  <c r="BN137" i="96"/>
  <c r="BM137" i="96"/>
  <c r="BL137" i="96"/>
  <c r="BK137" i="96"/>
  <c r="BJ137" i="96"/>
  <c r="BI137" i="96"/>
  <c r="BH137" i="96"/>
  <c r="BG137" i="96"/>
  <c r="BF137" i="96"/>
  <c r="BE137" i="96"/>
  <c r="BD137" i="96"/>
  <c r="BC137" i="96"/>
  <c r="BB137" i="96"/>
  <c r="BA137" i="96"/>
  <c r="AZ136" i="96"/>
  <c r="AY136" i="96"/>
  <c r="AX136" i="96"/>
  <c r="AW136" i="96"/>
  <c r="AV136" i="96"/>
  <c r="AU136" i="96"/>
  <c r="AT136" i="96"/>
  <c r="AS136" i="96"/>
  <c r="AR136" i="96"/>
  <c r="AQ136" i="96"/>
  <c r="AP136" i="96"/>
  <c r="AO136" i="96"/>
  <c r="AN136" i="96"/>
  <c r="AM136" i="96"/>
  <c r="AL136" i="96"/>
  <c r="AK136" i="96"/>
  <c r="AJ136" i="96"/>
  <c r="AI136" i="96"/>
  <c r="AH136" i="96"/>
  <c r="AG136" i="96"/>
  <c r="AF136" i="96"/>
  <c r="AE136" i="96"/>
  <c r="AD136" i="96"/>
  <c r="AC136" i="96"/>
  <c r="AB136" i="96"/>
  <c r="AA136" i="96"/>
  <c r="Z136" i="96"/>
  <c r="Y136" i="96"/>
  <c r="X136" i="96"/>
  <c r="W136" i="96"/>
  <c r="V136" i="96"/>
  <c r="U136" i="96"/>
  <c r="T136" i="96"/>
  <c r="S136" i="96"/>
  <c r="BP136" i="96" s="1"/>
  <c r="BN135" i="96"/>
  <c r="BM135" i="96"/>
  <c r="BL135" i="96"/>
  <c r="BK135" i="96"/>
  <c r="BJ135" i="96"/>
  <c r="BI135" i="96"/>
  <c r="BH135" i="96"/>
  <c r="BG135" i="96"/>
  <c r="BF135" i="96"/>
  <c r="BE135" i="96"/>
  <c r="BD135" i="96"/>
  <c r="BC135" i="96"/>
  <c r="BB135" i="96"/>
  <c r="BA135" i="96"/>
  <c r="AZ134" i="96"/>
  <c r="AY134" i="96"/>
  <c r="AX134" i="96"/>
  <c r="AW134" i="96"/>
  <c r="AV134" i="96"/>
  <c r="AU134" i="96"/>
  <c r="AT134" i="96"/>
  <c r="AS134" i="96"/>
  <c r="AR134" i="96"/>
  <c r="AQ134" i="96"/>
  <c r="AP134" i="96"/>
  <c r="AO134" i="96"/>
  <c r="AN134" i="96"/>
  <c r="AM134" i="96"/>
  <c r="AL134" i="96"/>
  <c r="AK134" i="96"/>
  <c r="AJ134" i="96"/>
  <c r="AI134" i="96"/>
  <c r="AH134" i="96"/>
  <c r="AG134" i="96"/>
  <c r="AF134" i="96"/>
  <c r="AE134" i="96"/>
  <c r="AD134" i="96"/>
  <c r="AC134" i="96"/>
  <c r="AB134" i="96"/>
  <c r="AA134" i="96"/>
  <c r="Z134" i="96"/>
  <c r="Y134" i="96"/>
  <c r="X134" i="96"/>
  <c r="W134" i="96"/>
  <c r="V134" i="96"/>
  <c r="U134" i="96"/>
  <c r="T134" i="96"/>
  <c r="S134" i="96"/>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T132" i="96"/>
  <c r="S132"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T130" i="96"/>
  <c r="S130" i="96"/>
  <c r="BP130" i="96" s="1"/>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T128" i="96"/>
  <c r="S128" i="96"/>
  <c r="BP128" i="96" s="1"/>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T126" i="96"/>
  <c r="S126" i="96"/>
  <c r="BP126" i="96" s="1"/>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T124" i="96"/>
  <c r="S124" i="96"/>
  <c r="BP124" i="96" s="1"/>
  <c r="BN157" i="96"/>
  <c r="BM157" i="96"/>
  <c r="BL157" i="96"/>
  <c r="BK157" i="96"/>
  <c r="BJ157" i="96"/>
  <c r="BI157" i="96"/>
  <c r="BH157" i="96"/>
  <c r="BG157" i="96"/>
  <c r="BF157" i="96"/>
  <c r="BE157" i="96"/>
  <c r="BD157" i="96"/>
  <c r="BC157" i="96"/>
  <c r="BB157" i="96"/>
  <c r="BA157" i="96"/>
  <c r="AZ156" i="96"/>
  <c r="AY156" i="96"/>
  <c r="AX156" i="96"/>
  <c r="AW156" i="96"/>
  <c r="AV156" i="96"/>
  <c r="AU156" i="96"/>
  <c r="AT156" i="96"/>
  <c r="AS156" i="96"/>
  <c r="AR156" i="96"/>
  <c r="AQ156" i="96"/>
  <c r="AP156" i="96"/>
  <c r="AO156" i="96"/>
  <c r="AN156" i="96"/>
  <c r="AM156" i="96"/>
  <c r="AL156" i="96"/>
  <c r="AK156" i="96"/>
  <c r="AJ156" i="96"/>
  <c r="AI156" i="96"/>
  <c r="AH156" i="96"/>
  <c r="AG156" i="96"/>
  <c r="AF156" i="96"/>
  <c r="AE156" i="96"/>
  <c r="AD156" i="96"/>
  <c r="AC156" i="96"/>
  <c r="AB156" i="96"/>
  <c r="AA156" i="96"/>
  <c r="Z156" i="96"/>
  <c r="Y156" i="96"/>
  <c r="X156" i="96"/>
  <c r="W156" i="96"/>
  <c r="V156" i="96"/>
  <c r="U156" i="96"/>
  <c r="T156" i="96"/>
  <c r="S156" i="96"/>
  <c r="BP156" i="96" s="1"/>
  <c r="BN155" i="96"/>
  <c r="BM155" i="96"/>
  <c r="BL155" i="96"/>
  <c r="BK155" i="96"/>
  <c r="BJ155" i="96"/>
  <c r="BI155" i="96"/>
  <c r="BH155" i="96"/>
  <c r="BG155" i="96"/>
  <c r="BF155" i="96"/>
  <c r="BE155" i="96"/>
  <c r="BD155" i="96"/>
  <c r="BC155" i="96"/>
  <c r="BB155" i="96"/>
  <c r="BA155" i="96"/>
  <c r="AZ154" i="96"/>
  <c r="AY154" i="96"/>
  <c r="AX154" i="96"/>
  <c r="AW154" i="96"/>
  <c r="AV154" i="96"/>
  <c r="AU154" i="96"/>
  <c r="AT154" i="96"/>
  <c r="AS154" i="96"/>
  <c r="AR154" i="96"/>
  <c r="AQ154" i="96"/>
  <c r="AP154" i="96"/>
  <c r="AO154" i="96"/>
  <c r="AN154" i="96"/>
  <c r="AM154" i="96"/>
  <c r="AL154" i="96"/>
  <c r="AK154" i="96"/>
  <c r="AJ154" i="96"/>
  <c r="AI154" i="96"/>
  <c r="AH154" i="96"/>
  <c r="AG154" i="96"/>
  <c r="AF154" i="96"/>
  <c r="AE154" i="96"/>
  <c r="AD154" i="96"/>
  <c r="AC154" i="96"/>
  <c r="AB154" i="96"/>
  <c r="AA154" i="96"/>
  <c r="Z154" i="96"/>
  <c r="Y154" i="96"/>
  <c r="X154" i="96"/>
  <c r="W154" i="96"/>
  <c r="V154" i="96"/>
  <c r="U154" i="96"/>
  <c r="T154" i="96"/>
  <c r="S154" i="96"/>
  <c r="BP154" i="96" s="1"/>
  <c r="BN153" i="96"/>
  <c r="BM153" i="96"/>
  <c r="BL153" i="96"/>
  <c r="BK153" i="96"/>
  <c r="BJ153" i="96"/>
  <c r="BI153" i="96"/>
  <c r="BH153" i="96"/>
  <c r="BG153" i="96"/>
  <c r="BF153" i="96"/>
  <c r="BE153" i="96"/>
  <c r="BD153" i="96"/>
  <c r="BC153" i="96"/>
  <c r="BB153" i="96"/>
  <c r="BA153" i="96"/>
  <c r="AZ152" i="96"/>
  <c r="AY152" i="96"/>
  <c r="AX152" i="96"/>
  <c r="AW152" i="96"/>
  <c r="AV152" i="96"/>
  <c r="AU152" i="96"/>
  <c r="AT152" i="96"/>
  <c r="AS152" i="96"/>
  <c r="AR152" i="96"/>
  <c r="AQ152" i="96"/>
  <c r="AP152" i="96"/>
  <c r="AO152" i="96"/>
  <c r="AN152" i="96"/>
  <c r="AM152" i="96"/>
  <c r="AL152" i="96"/>
  <c r="AK152" i="96"/>
  <c r="AJ152" i="96"/>
  <c r="AI152" i="96"/>
  <c r="AH152" i="96"/>
  <c r="AG152" i="96"/>
  <c r="AF152" i="96"/>
  <c r="AE152" i="96"/>
  <c r="AD152" i="96"/>
  <c r="AC152" i="96"/>
  <c r="AB152" i="96"/>
  <c r="AA152" i="96"/>
  <c r="Z152" i="96"/>
  <c r="Y152" i="96"/>
  <c r="X152" i="96"/>
  <c r="W152" i="96"/>
  <c r="V152" i="96"/>
  <c r="U152" i="96"/>
  <c r="T152" i="96"/>
  <c r="S152" i="96"/>
  <c r="BP152" i="96" s="1"/>
  <c r="BN151" i="96"/>
  <c r="BM151" i="96"/>
  <c r="BL151" i="96"/>
  <c r="BK151" i="96"/>
  <c r="BJ151" i="96"/>
  <c r="BI151" i="96"/>
  <c r="BH151" i="96"/>
  <c r="BG151" i="96"/>
  <c r="BF151" i="96"/>
  <c r="BE151" i="96"/>
  <c r="BD151" i="96"/>
  <c r="BC151" i="96"/>
  <c r="BB151" i="96"/>
  <c r="BA151" i="96"/>
  <c r="AZ150" i="96"/>
  <c r="AY150" i="96"/>
  <c r="AX150" i="96"/>
  <c r="AW150" i="96"/>
  <c r="AV150" i="96"/>
  <c r="AU150" i="96"/>
  <c r="AT150" i="96"/>
  <c r="AS150" i="96"/>
  <c r="AR150" i="96"/>
  <c r="AQ150" i="96"/>
  <c r="AP150" i="96"/>
  <c r="AO150" i="96"/>
  <c r="AN150" i="96"/>
  <c r="AM150" i="96"/>
  <c r="AL150" i="96"/>
  <c r="AK150" i="96"/>
  <c r="AJ150" i="96"/>
  <c r="AI150" i="96"/>
  <c r="AH150" i="96"/>
  <c r="AG150" i="96"/>
  <c r="AF150" i="96"/>
  <c r="AE150" i="96"/>
  <c r="AD150" i="96"/>
  <c r="AC150" i="96"/>
  <c r="AB150" i="96"/>
  <c r="AA150" i="96"/>
  <c r="Z150" i="96"/>
  <c r="Y150" i="96"/>
  <c r="X150" i="96"/>
  <c r="W150" i="96"/>
  <c r="V150" i="96"/>
  <c r="U150" i="96"/>
  <c r="T150" i="96"/>
  <c r="S150" i="96"/>
  <c r="BN149" i="96"/>
  <c r="BM149" i="96"/>
  <c r="BL149" i="96"/>
  <c r="BK149" i="96"/>
  <c r="BJ149" i="96"/>
  <c r="BI149" i="96"/>
  <c r="BH149" i="96"/>
  <c r="BG149" i="96"/>
  <c r="BF149" i="96"/>
  <c r="BE149" i="96"/>
  <c r="BD149" i="96"/>
  <c r="BC149" i="96"/>
  <c r="BB149" i="96"/>
  <c r="BA149" i="96"/>
  <c r="AZ148" i="96"/>
  <c r="AY148" i="96"/>
  <c r="AX148" i="96"/>
  <c r="AW148" i="96"/>
  <c r="AV148" i="96"/>
  <c r="AU148" i="96"/>
  <c r="AT148" i="96"/>
  <c r="AS148" i="96"/>
  <c r="AR148" i="96"/>
  <c r="AQ148" i="96"/>
  <c r="AP148" i="96"/>
  <c r="AO148" i="96"/>
  <c r="AN148" i="96"/>
  <c r="AM148" i="96"/>
  <c r="AL148" i="96"/>
  <c r="AK148" i="96"/>
  <c r="AJ148" i="96"/>
  <c r="AI148" i="96"/>
  <c r="AH148" i="96"/>
  <c r="AG148" i="96"/>
  <c r="AF148" i="96"/>
  <c r="AE148" i="96"/>
  <c r="AD148" i="96"/>
  <c r="AC148" i="96"/>
  <c r="AB148" i="96"/>
  <c r="AA148" i="96"/>
  <c r="Z148" i="96"/>
  <c r="Y148" i="96"/>
  <c r="X148" i="96"/>
  <c r="W148" i="96"/>
  <c r="V148" i="96"/>
  <c r="U148" i="96"/>
  <c r="T148" i="96"/>
  <c r="S148" i="96"/>
  <c r="BN147" i="96"/>
  <c r="BM147" i="96"/>
  <c r="BL147" i="96"/>
  <c r="BK147" i="96"/>
  <c r="BJ147" i="96"/>
  <c r="BI147" i="96"/>
  <c r="BH147" i="96"/>
  <c r="BG147" i="96"/>
  <c r="BF147" i="96"/>
  <c r="BE147" i="96"/>
  <c r="BD147" i="96"/>
  <c r="BC147" i="96"/>
  <c r="BB147" i="96"/>
  <c r="BA147" i="96"/>
  <c r="AZ146" i="96"/>
  <c r="AY146" i="96"/>
  <c r="AX146" i="96"/>
  <c r="AW146" i="96"/>
  <c r="AV146" i="96"/>
  <c r="AU146" i="96"/>
  <c r="AT146" i="96"/>
  <c r="AS146" i="96"/>
  <c r="AR146" i="96"/>
  <c r="AQ146" i="96"/>
  <c r="AP146" i="96"/>
  <c r="AO146" i="96"/>
  <c r="AN146" i="96"/>
  <c r="AM146" i="96"/>
  <c r="AL146" i="96"/>
  <c r="AK146" i="96"/>
  <c r="AJ146" i="96"/>
  <c r="AI146" i="96"/>
  <c r="AH146" i="96"/>
  <c r="AG146" i="96"/>
  <c r="AF146" i="96"/>
  <c r="AE146" i="96"/>
  <c r="AD146" i="96"/>
  <c r="AC146" i="96"/>
  <c r="AB146" i="96"/>
  <c r="AA146" i="96"/>
  <c r="Z146" i="96"/>
  <c r="Y146" i="96"/>
  <c r="X146" i="96"/>
  <c r="W146" i="96"/>
  <c r="V146" i="96"/>
  <c r="U146" i="96"/>
  <c r="T146" i="96"/>
  <c r="S146" i="96"/>
  <c r="BP146" i="96" s="1"/>
  <c r="BN145" i="96"/>
  <c r="BM145" i="96"/>
  <c r="BL145" i="96"/>
  <c r="BK145" i="96"/>
  <c r="BJ145" i="96"/>
  <c r="BI145" i="96"/>
  <c r="BH145" i="96"/>
  <c r="BG145" i="96"/>
  <c r="BF145" i="96"/>
  <c r="BE145" i="96"/>
  <c r="BD145" i="96"/>
  <c r="BC145" i="96"/>
  <c r="BB145" i="96"/>
  <c r="BA145" i="96"/>
  <c r="AZ144" i="96"/>
  <c r="AY144" i="96"/>
  <c r="AX144" i="96"/>
  <c r="AW144" i="96"/>
  <c r="AV144" i="96"/>
  <c r="AU144" i="96"/>
  <c r="AT144" i="96"/>
  <c r="AS144" i="96"/>
  <c r="AR144" i="96"/>
  <c r="AQ144" i="96"/>
  <c r="AP144" i="96"/>
  <c r="AO144" i="96"/>
  <c r="AN144" i="96"/>
  <c r="AM144" i="96"/>
  <c r="AL144" i="96"/>
  <c r="AK144" i="96"/>
  <c r="AJ144" i="96"/>
  <c r="AI144" i="96"/>
  <c r="AH144" i="96"/>
  <c r="AG144" i="96"/>
  <c r="AF144" i="96"/>
  <c r="AE144" i="96"/>
  <c r="AD144" i="96"/>
  <c r="AC144" i="96"/>
  <c r="AB144" i="96"/>
  <c r="AA144" i="96"/>
  <c r="Z144" i="96"/>
  <c r="Y144" i="96"/>
  <c r="X144" i="96"/>
  <c r="W144" i="96"/>
  <c r="V144" i="96"/>
  <c r="U144" i="96"/>
  <c r="T144" i="96"/>
  <c r="S144" i="96"/>
  <c r="BP144" i="96" s="1"/>
  <c r="BP148" i="96" l="1"/>
  <c r="BP132" i="96"/>
  <c r="BP134" i="96"/>
  <c r="BP150" i="96"/>
  <c r="GY5" i="95"/>
  <c r="GX5" i="95"/>
  <c r="GW5" i="95"/>
  <c r="GV5" i="95"/>
  <c r="GU5" i="95"/>
  <c r="GT5" i="95"/>
  <c r="GS5" i="95"/>
  <c r="GR5" i="95"/>
  <c r="GQ5" i="95"/>
  <c r="GP5" i="95"/>
  <c r="GO5" i="95"/>
  <c r="GN5" i="95"/>
  <c r="GM5" i="95"/>
  <c r="GL5" i="95"/>
  <c r="GK5" i="95"/>
  <c r="GI5" i="95"/>
  <c r="GH5" i="95"/>
  <c r="GG5" i="95"/>
  <c r="GF5" i="95"/>
  <c r="GE5" i="95"/>
  <c r="GD5" i="95"/>
  <c r="GC5" i="95"/>
  <c r="GB5" i="95"/>
  <c r="GA5" i="95"/>
  <c r="FZ5" i="95"/>
  <c r="FY5" i="95"/>
  <c r="FV5" i="95"/>
  <c r="FU5" i="95"/>
  <c r="FT5" i="95"/>
  <c r="FS5" i="95"/>
  <c r="FR5" i="95"/>
  <c r="FQ5" i="95"/>
  <c r="FP5" i="95"/>
  <c r="FO5" i="95"/>
  <c r="BG15" i="96"/>
  <c r="BG14" i="96"/>
  <c r="BG16"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G6" i="96" l="1"/>
  <c r="BD61" i="96"/>
  <c r="BB3" i="102"/>
  <c r="FX5" i="95" l="1"/>
  <c r="DY5" i="95"/>
  <c r="BB3" i="100"/>
  <c r="BB3" i="98" l="1"/>
  <c r="BG86" i="96" l="1"/>
  <c r="AY86" i="96"/>
  <c r="AZ84" i="96"/>
  <c r="AZ83" i="96"/>
  <c r="BU77" i="96"/>
  <c r="BB3" i="97" l="1"/>
  <c r="AK57" i="96" l="1"/>
  <c r="AF57" i="96"/>
  <c r="V57" i="96"/>
  <c r="Q57" i="96"/>
  <c r="BE56" i="96"/>
  <c r="BB3" i="96"/>
  <c r="BE54" i="96"/>
  <c r="FN5" i="95" s="1"/>
  <c r="BE52" i="96"/>
  <c r="FM5" i="95" s="1"/>
  <c r="BE50" i="96"/>
  <c r="FL5" i="95" s="1"/>
  <c r="BE48" i="96"/>
  <c r="FK5" i="95" s="1"/>
  <c r="BE46" i="96"/>
  <c r="FJ5" i="95" s="1"/>
  <c r="BE44" i="96"/>
  <c r="FI5" i="95" s="1"/>
  <c r="BE42" i="96"/>
  <c r="FH5" i="95" s="1"/>
  <c r="FW5" i="95" l="1"/>
  <c r="BE45" i="96"/>
  <c r="BE49" i="96"/>
  <c r="BE53" i="96"/>
  <c r="BE43" i="96"/>
  <c r="BE47" i="96"/>
  <c r="BE51" i="96"/>
  <c r="BE55" i="96"/>
  <c r="BE57" i="96"/>
  <c r="BN101" i="96"/>
  <c r="BM101" i="96"/>
  <c r="BL101" i="96"/>
  <c r="BK101" i="96"/>
  <c r="BJ101" i="96"/>
  <c r="BI101" i="96"/>
  <c r="BH101" i="96"/>
  <c r="BG101" i="96"/>
  <c r="BF101" i="96"/>
  <c r="BE101" i="96"/>
  <c r="BD101" i="96"/>
  <c r="BC101" i="96"/>
  <c r="BB101" i="96"/>
  <c r="BA101" i="96"/>
  <c r="BN163" i="96"/>
  <c r="BM163" i="96"/>
  <c r="BL163" i="96"/>
  <c r="BK163" i="96"/>
  <c r="BJ163" i="96"/>
  <c r="BI163" i="96"/>
  <c r="BH163" i="96"/>
  <c r="BG163" i="96"/>
  <c r="BF163" i="96"/>
  <c r="BE163" i="96"/>
  <c r="BD163" i="96"/>
  <c r="BC163" i="96"/>
  <c r="BB163" i="96"/>
  <c r="BA163" i="96"/>
  <c r="AZ162" i="96"/>
  <c r="AY162" i="96"/>
  <c r="AX162" i="96"/>
  <c r="AW162" i="96"/>
  <c r="AV162" i="96"/>
  <c r="AU162" i="96"/>
  <c r="AT162" i="96"/>
  <c r="AS162" i="96"/>
  <c r="AR162" i="96"/>
  <c r="AQ162" i="96"/>
  <c r="AP162" i="96"/>
  <c r="AO162" i="96"/>
  <c r="AN162" i="96"/>
  <c r="AM162" i="96"/>
  <c r="AL162" i="96"/>
  <c r="AK162" i="96"/>
  <c r="AJ162" i="96"/>
  <c r="AI162" i="96"/>
  <c r="AH162" i="96"/>
  <c r="AG162" i="96"/>
  <c r="AF162" i="96"/>
  <c r="AE162" i="96"/>
  <c r="AD162" i="96"/>
  <c r="AC162" i="96"/>
  <c r="AB162" i="96"/>
  <c r="AA162" i="96"/>
  <c r="Z162" i="96"/>
  <c r="Y162" i="96"/>
  <c r="X162" i="96"/>
  <c r="W162" i="96"/>
  <c r="V162" i="96"/>
  <c r="U162" i="96"/>
  <c r="T162" i="96"/>
  <c r="S162" i="96"/>
  <c r="BN161" i="96"/>
  <c r="BM161" i="96"/>
  <c r="BL161" i="96"/>
  <c r="BK161" i="96"/>
  <c r="BJ161" i="96"/>
  <c r="BI161" i="96"/>
  <c r="BH161" i="96"/>
  <c r="BG161" i="96"/>
  <c r="BF161" i="96"/>
  <c r="BE161" i="96"/>
  <c r="BD161" i="96"/>
  <c r="BC161" i="96"/>
  <c r="BB161" i="96"/>
  <c r="BA161" i="96"/>
  <c r="AZ160" i="96"/>
  <c r="AY160" i="96"/>
  <c r="AX160" i="96"/>
  <c r="AW160" i="96"/>
  <c r="AV160" i="96"/>
  <c r="AU160" i="96"/>
  <c r="AT160" i="96"/>
  <c r="AS160" i="96"/>
  <c r="AR160" i="96"/>
  <c r="AQ160" i="96"/>
  <c r="AP160" i="96"/>
  <c r="AO160" i="96"/>
  <c r="AN160" i="96"/>
  <c r="AM160" i="96"/>
  <c r="AL160" i="96"/>
  <c r="AK160" i="96"/>
  <c r="AJ160" i="96"/>
  <c r="AI160" i="96"/>
  <c r="AH160" i="96"/>
  <c r="AG160" i="96"/>
  <c r="AF160" i="96"/>
  <c r="AE160" i="96"/>
  <c r="AD160" i="96"/>
  <c r="AC160" i="96"/>
  <c r="AB160" i="96"/>
  <c r="AA160" i="96"/>
  <c r="Z160" i="96"/>
  <c r="Y160" i="96"/>
  <c r="X160" i="96"/>
  <c r="W160" i="96"/>
  <c r="V160" i="96"/>
  <c r="U160" i="96"/>
  <c r="T160" i="96"/>
  <c r="S160" i="96"/>
  <c r="BN159" i="96"/>
  <c r="BM159" i="96"/>
  <c r="BL159" i="96"/>
  <c r="BK159" i="96"/>
  <c r="BJ159" i="96"/>
  <c r="BI159" i="96"/>
  <c r="BH159" i="96"/>
  <c r="BG159" i="96"/>
  <c r="BF159" i="96"/>
  <c r="BE159" i="96"/>
  <c r="BD159" i="96"/>
  <c r="BC159" i="96"/>
  <c r="BB159" i="96"/>
  <c r="BA159" i="96"/>
  <c r="AZ158" i="96"/>
  <c r="AY158" i="96"/>
  <c r="AX158" i="96"/>
  <c r="AW158" i="96"/>
  <c r="AV158" i="96"/>
  <c r="AU158" i="96"/>
  <c r="AT158" i="96"/>
  <c r="AS158" i="96"/>
  <c r="AR158" i="96"/>
  <c r="AQ158" i="96"/>
  <c r="AP158" i="96"/>
  <c r="AO158" i="96"/>
  <c r="AN158" i="96"/>
  <c r="AM158" i="96"/>
  <c r="AL158" i="96"/>
  <c r="AK158" i="96"/>
  <c r="AJ158" i="96"/>
  <c r="AI158" i="96"/>
  <c r="AH158" i="96"/>
  <c r="AG158" i="96"/>
  <c r="AF158" i="96"/>
  <c r="AE158" i="96"/>
  <c r="AD158" i="96"/>
  <c r="AC158" i="96"/>
  <c r="AB158" i="96"/>
  <c r="AA158" i="96"/>
  <c r="Z158" i="96"/>
  <c r="Y158" i="96"/>
  <c r="X158" i="96"/>
  <c r="W158" i="96"/>
  <c r="V158" i="96"/>
  <c r="U158" i="96"/>
  <c r="T158" i="96"/>
  <c r="S158"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S114" i="96"/>
  <c r="BN113" i="96"/>
  <c r="BM113" i="96"/>
  <c r="BL113" i="96"/>
  <c r="BK113" i="96"/>
  <c r="BJ113" i="96"/>
  <c r="BI113" i="96"/>
  <c r="BH113" i="96"/>
  <c r="BG113" i="96"/>
  <c r="BF113" i="96"/>
  <c r="BE113" i="96"/>
  <c r="BD113" i="96"/>
  <c r="BC113" i="96"/>
  <c r="BB113" i="96"/>
  <c r="BA113" i="96"/>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T110" i="96"/>
  <c r="S110" i="96"/>
  <c r="BN109" i="96"/>
  <c r="BM109" i="96"/>
  <c r="BL109" i="96"/>
  <c r="BK109" i="96"/>
  <c r="BJ109" i="96"/>
  <c r="BI109" i="96"/>
  <c r="BH109" i="96"/>
  <c r="BG109" i="96"/>
  <c r="BF109" i="96"/>
  <c r="BE109" i="96"/>
  <c r="BD109" i="96"/>
  <c r="BC109" i="96"/>
  <c r="BB109" i="96"/>
  <c r="BA109"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T108" i="96"/>
  <c r="S108" i="96"/>
  <c r="BN107" i="96"/>
  <c r="BM107" i="96"/>
  <c r="BL107" i="96"/>
  <c r="BK107" i="96"/>
  <c r="BJ107" i="96"/>
  <c r="BI107" i="96"/>
  <c r="BH107" i="96"/>
  <c r="BG107" i="96"/>
  <c r="BF107" i="96"/>
  <c r="BE107" i="96"/>
  <c r="BD107" i="96"/>
  <c r="BC107" i="96"/>
  <c r="BB107" i="96"/>
  <c r="BA107" i="96"/>
  <c r="AZ106" i="96"/>
  <c r="AY106" i="96"/>
  <c r="AX106" i="96"/>
  <c r="AW106" i="96"/>
  <c r="AV106" i="96"/>
  <c r="AU106" i="96"/>
  <c r="AT106" i="96"/>
  <c r="AS106" i="96"/>
  <c r="AR106" i="96"/>
  <c r="AQ106" i="96"/>
  <c r="AP106" i="96"/>
  <c r="AO106" i="96"/>
  <c r="AN106" i="96"/>
  <c r="AM106" i="96"/>
  <c r="AL106" i="96"/>
  <c r="AK106" i="96"/>
  <c r="AJ106" i="96"/>
  <c r="AI106" i="96"/>
  <c r="AH106" i="96"/>
  <c r="AG106" i="96"/>
  <c r="AF106" i="96"/>
  <c r="AE106" i="96"/>
  <c r="AD106" i="96"/>
  <c r="AC106" i="96"/>
  <c r="AB106" i="96"/>
  <c r="AA106" i="96"/>
  <c r="Z106" i="96"/>
  <c r="Y106" i="96"/>
  <c r="X106" i="96"/>
  <c r="W106" i="96"/>
  <c r="V106" i="96"/>
  <c r="U106" i="96"/>
  <c r="T106" i="96"/>
  <c r="S106" i="96"/>
  <c r="BN105" i="96"/>
  <c r="BN167" i="96" s="1"/>
  <c r="BM105" i="96"/>
  <c r="BM167" i="96" s="1"/>
  <c r="BL105" i="96"/>
  <c r="BL167" i="96" s="1"/>
  <c r="BK105" i="96"/>
  <c r="BK167" i="96" s="1"/>
  <c r="BJ105" i="96"/>
  <c r="BJ167" i="96" s="1"/>
  <c r="BI105" i="96"/>
  <c r="BI167" i="96" s="1"/>
  <c r="BH105" i="96"/>
  <c r="BH167" i="96" s="1"/>
  <c r="BG105" i="96"/>
  <c r="BG167" i="96" s="1"/>
  <c r="BF105" i="96"/>
  <c r="BF167" i="96" s="1"/>
  <c r="BE105" i="96"/>
  <c r="BE167" i="96" s="1"/>
  <c r="BD105" i="96"/>
  <c r="BD167" i="96" s="1"/>
  <c r="BC105" i="96"/>
  <c r="BC167" i="96" s="1"/>
  <c r="BB105" i="96"/>
  <c r="BB167" i="96" s="1"/>
  <c r="BA105" i="96"/>
  <c r="BA167" i="96" s="1"/>
  <c r="AZ104" i="96"/>
  <c r="AY104" i="96"/>
  <c r="AX104" i="96"/>
  <c r="AW104" i="96"/>
  <c r="AV104" i="96"/>
  <c r="AU104" i="96"/>
  <c r="AT104" i="96"/>
  <c r="AS104" i="96"/>
  <c r="AR104" i="96"/>
  <c r="AQ104" i="96"/>
  <c r="AP104" i="96"/>
  <c r="AO104" i="96"/>
  <c r="AN104" i="96"/>
  <c r="AM104" i="96"/>
  <c r="AL104" i="96"/>
  <c r="AK104" i="96"/>
  <c r="AJ104" i="96"/>
  <c r="AI104" i="96"/>
  <c r="AH104" i="96"/>
  <c r="AG104" i="96"/>
  <c r="AF104" i="96"/>
  <c r="AE104" i="96"/>
  <c r="AD104" i="96"/>
  <c r="AC104" i="96"/>
  <c r="AB104" i="96"/>
  <c r="AA104" i="96"/>
  <c r="Z104" i="96"/>
  <c r="Y104" i="96"/>
  <c r="X104" i="96"/>
  <c r="W104" i="96"/>
  <c r="V104" i="96"/>
  <c r="U104" i="96"/>
  <c r="T104" i="96"/>
  <c r="S104" i="96"/>
  <c r="BN103" i="96"/>
  <c r="BM103" i="96"/>
  <c r="BL103" i="96"/>
  <c r="BK103" i="96"/>
  <c r="BJ103" i="96"/>
  <c r="BI103" i="96"/>
  <c r="BH103" i="96"/>
  <c r="BG103" i="96"/>
  <c r="BF103" i="96"/>
  <c r="BE103" i="96"/>
  <c r="BD103" i="96"/>
  <c r="BC103" i="96"/>
  <c r="BB103" i="96"/>
  <c r="BA103" i="96"/>
  <c r="AZ102" i="96"/>
  <c r="AY102" i="96"/>
  <c r="AX102" i="96"/>
  <c r="AW102" i="96"/>
  <c r="AV102" i="96"/>
  <c r="AU102" i="96"/>
  <c r="AT102" i="96"/>
  <c r="AS102" i="96"/>
  <c r="AR102" i="96"/>
  <c r="AQ102" i="96"/>
  <c r="AP102" i="96"/>
  <c r="AO102" i="96"/>
  <c r="AN102" i="96"/>
  <c r="AM102" i="96"/>
  <c r="AL102" i="96"/>
  <c r="AK102" i="96"/>
  <c r="AJ102" i="96"/>
  <c r="AI102" i="96"/>
  <c r="AH102" i="96"/>
  <c r="AG102" i="96"/>
  <c r="AF102" i="96"/>
  <c r="AE102" i="96"/>
  <c r="AD102" i="96"/>
  <c r="AC102" i="96"/>
  <c r="AB102" i="96"/>
  <c r="AA102" i="96"/>
  <c r="Z102" i="96"/>
  <c r="Y102" i="96"/>
  <c r="X102" i="96"/>
  <c r="W102" i="96"/>
  <c r="V102" i="96"/>
  <c r="U102" i="96"/>
  <c r="T102" i="96"/>
  <c r="S102" i="96"/>
  <c r="AZ100" i="96"/>
  <c r="AY100" i="96"/>
  <c r="AX100" i="96"/>
  <c r="AW100" i="96"/>
  <c r="AV100" i="96"/>
  <c r="AU100" i="96"/>
  <c r="AT100" i="96"/>
  <c r="AS100" i="96"/>
  <c r="AR100" i="96"/>
  <c r="AQ100" i="96"/>
  <c r="AP100" i="96"/>
  <c r="AO100" i="96"/>
  <c r="AN100" i="96"/>
  <c r="AM100" i="96"/>
  <c r="AL100" i="96"/>
  <c r="AK100" i="96"/>
  <c r="AJ100" i="96"/>
  <c r="AI100" i="96"/>
  <c r="AH100" i="96"/>
  <c r="AG100" i="96"/>
  <c r="AF100" i="96"/>
  <c r="AE100" i="96"/>
  <c r="AD100" i="96"/>
  <c r="AC100" i="96"/>
  <c r="AB100" i="96"/>
  <c r="AA100" i="96"/>
  <c r="Z100" i="96"/>
  <c r="Y100" i="96"/>
  <c r="X100" i="96"/>
  <c r="W100" i="96"/>
  <c r="V100" i="96"/>
  <c r="U100" i="96"/>
  <c r="T100" i="96"/>
  <c r="S100" i="96"/>
  <c r="BP100" i="96" l="1"/>
  <c r="BP110" i="96"/>
  <c r="BP112" i="96"/>
  <c r="BP114" i="96"/>
  <c r="BP116" i="96"/>
  <c r="BP118" i="96"/>
  <c r="BP120" i="96"/>
  <c r="BP122" i="96"/>
  <c r="BP102" i="96"/>
  <c r="BP162" i="96"/>
  <c r="BP158" i="96"/>
  <c r="BP160" i="96"/>
  <c r="BP108" i="96"/>
  <c r="S167" i="96"/>
  <c r="BP104" i="96"/>
  <c r="BP106" i="96"/>
  <c r="U167" i="96"/>
  <c r="W167" i="96"/>
  <c r="Y167" i="96"/>
  <c r="AA167" i="96"/>
  <c r="AC167" i="96"/>
  <c r="AE167" i="96"/>
  <c r="AG167" i="96"/>
  <c r="AI167" i="96"/>
  <c r="AK167" i="96"/>
  <c r="AM167" i="96"/>
  <c r="AO167" i="96"/>
  <c r="AQ167" i="96"/>
  <c r="AS167" i="96"/>
  <c r="AU167" i="96"/>
  <c r="AW167" i="96"/>
  <c r="AY167" i="96"/>
  <c r="T167" i="96"/>
  <c r="V167" i="96"/>
  <c r="X167" i="96"/>
  <c r="Z167" i="96"/>
  <c r="AB167" i="96"/>
  <c r="AD167" i="96"/>
  <c r="AF167" i="96"/>
  <c r="AH167" i="96"/>
  <c r="AJ167" i="96"/>
  <c r="AL167" i="96"/>
  <c r="AN167" i="96"/>
  <c r="AP167" i="96"/>
  <c r="AR167" i="96"/>
  <c r="AT167" i="96"/>
  <c r="AV167" i="96"/>
  <c r="AX167" i="96"/>
  <c r="AZ167" i="96"/>
  <c r="AQ166" i="96"/>
  <c r="AK55" i="96"/>
  <c r="AF55" i="96"/>
  <c r="V55" i="96"/>
  <c r="Q55" i="96"/>
  <c r="BA166" i="96" s="1"/>
  <c r="BG168" i="96" s="1"/>
  <c r="AK53" i="96"/>
  <c r="AF53" i="96"/>
  <c r="V53" i="96"/>
  <c r="Q53" i="96"/>
  <c r="AK51" i="96"/>
  <c r="AF51" i="96"/>
  <c r="V51" i="96"/>
  <c r="Q51" i="96"/>
  <c r="AS166" i="96" s="1"/>
  <c r="AK49" i="96"/>
  <c r="AF49" i="96"/>
  <c r="V49" i="96"/>
  <c r="Q49" i="96"/>
  <c r="AK47" i="96"/>
  <c r="AF47" i="96"/>
  <c r="V47" i="96"/>
  <c r="Q47" i="96"/>
  <c r="AO166" i="96" s="1"/>
  <c r="AK45" i="96"/>
  <c r="AF45" i="96"/>
  <c r="V45" i="96"/>
  <c r="Q45" i="96"/>
  <c r="AK43" i="96"/>
  <c r="AF43" i="96"/>
  <c r="V43" i="96"/>
  <c r="Q43" i="96"/>
  <c r="BE40" i="96"/>
  <c r="AK41" i="96"/>
  <c r="AF41" i="96"/>
  <c r="V41" i="96"/>
  <c r="Q41" i="96"/>
  <c r="R98" i="96"/>
  <c r="T8" i="97"/>
  <c r="GJ5" i="95" s="1"/>
  <c r="T7" i="97"/>
  <c r="BC30" i="96"/>
  <c r="AY30" i="96"/>
  <c r="AU30" i="96"/>
  <c r="AQ30" i="96"/>
  <c r="AM30" i="96"/>
  <c r="AI30" i="96"/>
  <c r="AE30" i="96"/>
  <c r="AA30" i="96"/>
  <c r="BC29" i="96"/>
  <c r="BC31" i="96" s="1"/>
  <c r="AY29" i="96"/>
  <c r="AY31" i="96" s="1"/>
  <c r="AU29" i="96"/>
  <c r="AU31" i="96" s="1"/>
  <c r="AQ29" i="96"/>
  <c r="AQ31" i="96" s="1"/>
  <c r="AM29" i="96"/>
  <c r="AM31" i="96" s="1"/>
  <c r="AI29" i="96"/>
  <c r="AI31" i="96" s="1"/>
  <c r="AE29" i="96"/>
  <c r="AE31" i="96" s="1"/>
  <c r="AA29" i="96"/>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AA16" i="96"/>
  <c r="BH8" i="96"/>
  <c r="BH7" i="96"/>
  <c r="AA31" i="96" l="1"/>
  <c r="BD11" i="97"/>
  <c r="FG5" i="95"/>
  <c r="EX5" i="95"/>
  <c r="EZ5" i="95"/>
  <c r="FB5" i="95"/>
  <c r="FD5" i="95"/>
  <c r="EY5" i="95"/>
  <c r="FA5" i="95"/>
  <c r="FC5" i="95"/>
  <c r="FE5" i="95"/>
  <c r="EH5" i="95"/>
  <c r="EQ5" i="95"/>
  <c r="G171" i="96"/>
  <c r="AM171" i="96" s="1"/>
  <c r="AV168" i="96"/>
  <c r="AR168" i="96"/>
  <c r="BK168" i="96"/>
  <c r="BC168" i="96"/>
  <c r="AS168" i="96"/>
  <c r="AO168" i="96"/>
  <c r="BH168" i="96"/>
  <c r="BN168" i="96"/>
  <c r="BJ168" i="96"/>
  <c r="BB168" i="96"/>
  <c r="BF168" i="96"/>
  <c r="BL168" i="96"/>
  <c r="BD168" i="96"/>
  <c r="AT168" i="96"/>
  <c r="AP168" i="96"/>
  <c r="AU168" i="96"/>
  <c r="AQ168" i="96"/>
  <c r="BM168" i="96"/>
  <c r="BI168" i="96"/>
  <c r="BE168" i="96"/>
  <c r="BA168" i="96"/>
  <c r="BE41" i="96"/>
  <c r="S166" i="96" s="1"/>
  <c r="S168" i="96" s="1"/>
  <c r="W166" i="96"/>
  <c r="AJ168" i="96" s="1"/>
  <c r="AW166" i="96"/>
  <c r="AZ168" i="96" s="1"/>
  <c r="T98" i="96"/>
  <c r="BG19" i="96"/>
  <c r="BG22" i="96"/>
  <c r="BG25" i="96"/>
  <c r="BG28" i="96"/>
  <c r="BG30" i="96"/>
  <c r="BG29" i="96"/>
  <c r="EU5" i="95" l="1"/>
  <c r="ES5" i="95"/>
  <c r="EV5" i="95"/>
  <c r="ET5" i="95"/>
  <c r="AI168" i="96"/>
  <c r="AL168" i="96"/>
  <c r="AC168" i="96"/>
  <c r="X168" i="96"/>
  <c r="AA168" i="96"/>
  <c r="AD168" i="96"/>
  <c r="AK168" i="96"/>
  <c r="AF168" i="96"/>
  <c r="AY168" i="96"/>
  <c r="W168" i="96"/>
  <c r="AE168" i="96"/>
  <c r="Z168" i="96"/>
  <c r="AH168" i="96"/>
  <c r="AX168" i="96"/>
  <c r="Y168" i="96"/>
  <c r="AG168" i="96"/>
  <c r="AW168" i="96"/>
  <c r="AB168" i="96"/>
  <c r="U168" i="96"/>
  <c r="V168" i="96"/>
  <c r="T168" i="96"/>
  <c r="AM166" i="96"/>
  <c r="BG31" i="96"/>
  <c r="V98" i="96"/>
  <c r="EW5" i="95" l="1"/>
  <c r="FF5" i="95"/>
  <c r="AM168" i="96"/>
  <c r="AN168" i="96"/>
  <c r="X98" i="96"/>
  <c r="Z98" i="96" l="1"/>
  <c r="AB98" i="96" l="1"/>
  <c r="AD98" i="96" l="1"/>
  <c r="AF98" i="96" l="1"/>
  <c r="AH98" i="96" l="1"/>
  <c r="AJ98" i="96" l="1"/>
  <c r="AL98" i="96" l="1"/>
  <c r="AN98" i="96" l="1"/>
  <c r="AP98" i="96" l="1"/>
  <c r="AR98" i="96" l="1"/>
  <c r="AT98" i="96" l="1"/>
  <c r="AV98" i="96" l="1"/>
  <c r="AX98" i="96" l="1"/>
  <c r="AZ98" i="96" l="1"/>
  <c r="BB98" i="96" l="1"/>
  <c r="BD98" i="96" l="1"/>
  <c r="BF98" i="96" l="1"/>
  <c r="BH98" i="96" l="1"/>
  <c r="BJ98" i="96" l="1"/>
  <c r="BL98" i="96" l="1"/>
  <c r="BN98" i="96" l="1"/>
</calcChain>
</file>

<file path=xl/sharedStrings.xml><?xml version="1.0" encoding="utf-8"?>
<sst xmlns="http://schemas.openxmlformats.org/spreadsheetml/2006/main" count="1364" uniqueCount="664">
  <si>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</si>
  <si>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</si>
  <si>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</si>
  <si>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</si>
  <si>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</si>
  <si>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</si>
  <si>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</si>
  <si>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</si>
  <si>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</si>
  <si>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</si>
  <si>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</si>
  <si>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</si>
  <si>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</si>
  <si>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</si>
  <si>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</si>
  <si>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</si>
  <si>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</si>
  <si>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</si>
  <si>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</si>
  <si>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</si>
  <si>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</si>
  <si>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</si>
  <si>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</si>
  <si>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</si>
  <si>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</si>
  <si>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</si>
  <si>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</si>
  <si>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</si>
  <si>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</si>
  <si>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</si>
  <si>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</si>
  <si>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</si>
  <si>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</si>
  <si>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</si>
  <si>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</si>
  <si>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</si>
  <si>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</si>
  <si>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</si>
  <si>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</si>
  <si>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</si>
  <si>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</si>
  <si>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</si>
  <si>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</si>
  <si>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</si>
  <si>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</si>
  <si>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</si>
  <si>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</si>
  <si>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</si>
  <si>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</si>
  <si>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</si>
  <si>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</si>
  <si>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</si>
  <si>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</si>
  <si>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</si>
  <si>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</si>
  <si>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</si>
  <si>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</si>
  <si>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</si>
  <si>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</si>
  <si>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</si>
  <si>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</si>
  <si>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</si>
  <si>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</si>
  <si>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</si>
  <si>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</si>
  <si>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</si>
  <si>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</si>
  <si>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</si>
  <si>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</si>
  <si>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</si>
  <si>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</si>
  <si>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</si>
  <si>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</si>
  <si>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</si>
  <si>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</si>
  <si>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</si>
  <si>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</si>
  <si>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</si>
  <si>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</si>
  <si>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</si>
  <si>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</si>
  <si>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</si>
  <si>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</si>
  <si>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</si>
  <si>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</si>
  <si>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</si>
  <si>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</si>
  <si>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</si>
  <si>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</si>
  <si>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</si>
  <si>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</si>
  <si>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</si>
  <si>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</si>
  <si>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</si>
  <si>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</si>
  <si>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</si>
  <si>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</si>
  <si>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</si>
  <si>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</si>
  <si>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</si>
  <si>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</si>
  <si>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</si>
  <si>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</si>
  <si>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</si>
  <si>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</si>
  <si>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</si>
  <si>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</si>
  <si>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</si>
  <si>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</si>
  <si>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</si>
  <si>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</si>
  <si>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</si>
  <si>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</si>
  <si>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</si>
  <si>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</si>
  <si>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</si>
  <si>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</si>
  <si>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</si>
  <si>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</si>
  <si>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</si>
  <si>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</si>
  <si>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</si>
  <si>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</si>
  <si>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</si>
  <si>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</si>
  <si>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</si>
  <si>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</si>
  <si>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</si>
  <si>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</si>
  <si>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</si>
  <si>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</si>
  <si>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</si>
  <si>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</si>
  <si>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</si>
  <si>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</si>
  <si>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</si>
  <si>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</si>
  <si>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</si>
  <si>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</si>
  <si>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</si>
  <si>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</si>
  <si>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</si>
  <si>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</si>
  <si>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</si>
  <si>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</si>
  <si>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</si>
  <si>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</si>
  <si>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</si>
  <si>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</si>
  <si>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</si>
  <si>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</si>
  <si>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</si>
  <si>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</si>
  <si>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</si>
  <si>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</si>
  <si>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</si>
  <si>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</si>
  <si>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</si>
  <si>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</si>
  <si>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</si>
  <si>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</si>
  <si>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</si>
  <si>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</si>
  <si>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</si>
  <si>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</si>
  <si>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</si>
  <si>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</si>
  <si>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</si>
  <si>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</si>
  <si>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</si>
  <si>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</si>
  <si>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</si>
  <si>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運営状況報告</t>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</si>
  <si>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</si>
  <si>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</si>
  <si>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</si>
  <si>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</si>
  <si>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</si>
  <si>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</si>
  <si>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</si>
  <si>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</si>
  <si>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</si>
  <si>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</si>
  <si>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</si>
  <si>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</si>
  <si>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</si>
  <si>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</si>
  <si>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</si>
  <si>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</si>
  <si>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</si>
  <si>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</si>
  <si>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</si>
  <si>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</si>
  <si>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別記第４号様式</t>
    <rPh sb="0" eb="2">
      <t>ベッキ</t>
    </rPh>
    <rPh sb="2" eb="3">
      <t>ダイ</t>
    </rPh>
    <rPh sb="4" eb="5">
      <t>ゴウ</t>
    </rPh>
    <rPh sb="5" eb="7">
      <t>ヨウシキ</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</si>
  <si>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</si>
  <si>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</si>
  <si>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</si>
  <si>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</si>
  <si>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</si>
  <si>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</si>
  <si>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</si>
  <si>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</si>
  <si>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</si>
  <si>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</si>
  <si>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</si>
  <si>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</si>
  <si>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</si>
  <si>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</si>
  <si>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</si>
  <si>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</si>
  <si>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</si>
  <si>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</si>
  <si>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</si>
  <si>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</si>
  <si>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</si>
  <si>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</si>
  <si>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</si>
  <si>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</si>
  <si>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</si>
  <si>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</si>
  <si>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</si>
  <si>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</si>
  <si>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</si>
  <si>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</si>
  <si>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</si>
  <si>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</si>
  <si>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r>
      <t xml:space="preserve">６歳
以上児
</t>
    </r>
    <r>
      <rPr>
        <sz val="7.5"/>
        <rFont val="ＭＳ 明朝"/>
        <family val="1"/>
        <charset val="128"/>
      </rPr>
      <t>(就学前)</t>
    </r>
    <rPh sb="1" eb="2">
      <t>サイ</t>
    </rPh>
    <rPh sb="3" eb="5">
      <t>イジョウ</t>
    </rPh>
    <rPh sb="5" eb="6">
      <t>ジ</t>
    </rPh>
    <rPh sb="8" eb="11">
      <t>シュウガクマエ</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</si>
  <si>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</si>
  <si>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</si>
  <si>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</si>
  <si>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</si>
  <si>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</si>
  <si>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</si>
  <si>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</si>
  <si>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</si>
  <si>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</si>
  <si>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</si>
  <si>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</si>
  <si>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</si>
  <si>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</si>
  <si>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</si>
  <si>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</si>
  <si>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</si>
  <si>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</si>
  <si>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</si>
  <si>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</si>
  <si>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</si>
  <si>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</si>
  <si>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</si>
  <si>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</si>
  <si>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</si>
  <si>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</si>
  <si>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</si>
  <si>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</si>
  <si>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</si>
  <si>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</si>
  <si>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</si>
  <si>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</si>
  <si>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</si>
  <si>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</si>
  <si>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</si>
  <si>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</si>
  <si>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</si>
  <si>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</si>
  <si>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</si>
  <si>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</si>
  <si>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</si>
  <si>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</si>
  <si>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板橋区</t>
    <rPh sb="0" eb="3">
      <t>イタバシク</t>
    </rPh>
    <phoneticPr fontId="3"/>
  </si>
  <si>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</si>
  <si>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</si>
  <si>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</si>
  <si>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</si>
  <si>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</si>
  <si>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</si>
  <si>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</si>
  <si>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</si>
  <si>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</si>
  <si>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</si>
  <si>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</si>
  <si>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</si>
  <si>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</si>
  <si>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</si>
  <si>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</si>
  <si>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</si>
  <si>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</si>
  <si>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</si>
  <si>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</si>
  <si>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</si>
  <si>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</si>
  <si>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</si>
  <si>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</si>
  <si>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</si>
  <si>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</si>
  <si>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</si>
  <si>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</si>
  <si>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</si>
  <si>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</si>
  <si>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</si>
  <si>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</si>
  <si>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</si>
  <si>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</si>
  <si>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</si>
  <si>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</si>
  <si>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</si>
  <si>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</si>
  <si>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</si>
  <si>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</si>
  <si>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</si>
  <si>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</si>
  <si>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</si>
  <si>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Tel</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</si>
  <si>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</si>
  <si>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</si>
  <si>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</si>
  <si>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</si>
  <si>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</si>
  <si>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</si>
  <si>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</si>
  <si>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</si>
  <si>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</si>
  <si>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</si>
  <si>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</si>
  <si>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</si>
  <si>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</si>
  <si>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</si>
  <si>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</si>
  <si>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</si>
  <si>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</si>
  <si>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</si>
  <si>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</si>
  <si>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</si>
  <si>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</si>
  <si>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</si>
  <si>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</si>
  <si>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</si>
  <si>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</si>
  <si>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</si>
  <si>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</si>
  <si>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</si>
  <si>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</si>
  <si>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</si>
  <si>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</si>
  <si>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</si>
  <si>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</si>
  <si>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</si>
  <si>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</si>
  <si>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</si>
  <si>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</si>
  <si>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</si>
  <si>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</si>
  <si>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</si>
  <si>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</si>
  <si>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</si>
  <si>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</si>
  <si>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</si>
  <si>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</si>
  <si>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</si>
  <si>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</si>
  <si>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</si>
  <si>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</si>
  <si>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</si>
  <si>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</si>
  <si>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</si>
  <si>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</si>
  <si>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</si>
  <si>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</si>
  <si>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</si>
  <si>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</si>
  <si>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</si>
  <si>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</si>
  <si>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</si>
  <si>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</si>
  <si>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</si>
  <si>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</si>
  <si>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</si>
  <si>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</si>
  <si>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</si>
  <si>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</si>
  <si>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</si>
  <si>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</si>
  <si>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</si>
  <si>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</si>
  <si>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</si>
  <si>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</si>
  <si>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</si>
  <si>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</si>
  <si>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</si>
  <si>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</si>
  <si>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</si>
  <si>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</si>
  <si>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</si>
  <si>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</si>
  <si>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</si>
  <si>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</si>
  <si>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</si>
  <si>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</si>
  <si>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</si>
  <si>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</si>
  <si>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</si>
  <si>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</si>
  <si>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</si>
  <si>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</si>
  <si>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</si>
  <si>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</si>
  <si>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</si>
  <si>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</si>
  <si>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</si>
  <si>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</si>
  <si>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</si>
  <si>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</si>
  <si>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</si>
  <si>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</si>
  <si>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</si>
  <si>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</si>
  <si>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</si>
  <si>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</si>
  <si>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</si>
  <si>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</si>
  <si>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</si>
  <si>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</si>
  <si>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</si>
  <si>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</si>
  <si>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</si>
  <si>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</si>
  <si>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</si>
  <si>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</si>
  <si>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</si>
  <si>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</si>
  <si>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</si>
  <si>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</si>
  <si>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</si>
  <si>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</si>
  <si>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</si>
  <si>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</si>
  <si>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</si>
  <si>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</si>
  <si>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</si>
  <si>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</si>
  <si>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</si>
  <si>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</si>
  <si>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</si>
  <si>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</si>
  <si>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</si>
  <si>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</si>
  <si>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</si>
  <si>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</si>
  <si>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</si>
  <si>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</si>
  <si>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</si>
  <si>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</si>
  <si>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</si>
  <si>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</si>
  <si>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</si>
  <si>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</si>
  <si>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</si>
  <si>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</si>
  <si>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</si>
  <si>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</si>
  <si>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</si>
  <si>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</si>
  <si>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</si>
  <si>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</si>
  <si>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</si>
  <si>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</si>
  <si>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</si>
  <si>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</si>
  <si>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</si>
  <si>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</si>
  <si>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</si>
  <si>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</si>
  <si>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</si>
  <si>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</si>
  <si>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</si>
  <si>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</si>
  <si>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</si>
  <si>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</si>
  <si>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</si>
  <si>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</si>
  <si>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</si>
  <si>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</si>
  <si>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</si>
  <si>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</si>
  <si>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</si>
  <si>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</si>
  <si>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</si>
  <si>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</si>
  <si>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</si>
  <si>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</si>
  <si>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</si>
  <si>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</si>
  <si>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</si>
  <si>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</si>
  <si>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</si>
  <si>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</si>
  <si>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</si>
  <si>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</si>
  <si>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</si>
  <si>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</si>
  <si>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</si>
  <si>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</si>
  <si>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</si>
  <si>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</si>
  <si>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</si>
  <si>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</si>
  <si>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</si>
  <si>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</si>
  <si>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</si>
  <si>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</si>
  <si>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</si>
  <si>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</si>
  <si>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</si>
  <si>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</si>
  <si>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</si>
  <si>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</si>
  <si>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</si>
  <si>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</si>
  <si>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</si>
  <si>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</si>
  <si>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</si>
  <si>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</si>
  <si>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</si>
  <si>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</si>
  <si>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</si>
  <si>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</si>
  <si>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</si>
  <si>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</si>
  <si>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</si>
  <si>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</si>
  <si>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</si>
  <si>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</si>
  <si>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</si>
  <si>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</si>
  <si>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</si>
  <si>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</si>
  <si>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</si>
  <si>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</si>
  <si>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</si>
  <si>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</si>
  <si>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</si>
  <si>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</si>
  <si>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</si>
  <si>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</si>
  <si>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</si>
  <si>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</si>
  <si>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</si>
  <si>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</si>
  <si>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</si>
  <si>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</si>
  <si>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</si>
  <si>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</si>
  <si>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</si>
  <si>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</si>
  <si>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</si>
  <si>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</si>
  <si>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</si>
  <si>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</si>
  <si>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</si>
  <si>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</si>
  <si>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</si>
  <si>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</si>
  <si>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</si>
  <si>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</si>
  <si>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</si>
  <si>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</si>
  <si>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</si>
  <si>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</si>
  <si>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</si>
  <si>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</si>
  <si>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</si>
  <si>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</si>
  <si>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</si>
  <si>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</si>
  <si>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</si>
  <si>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</si>
  <si>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</si>
  <si>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</si>
  <si>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</si>
  <si>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</si>
  <si>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</si>
  <si>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</si>
  <si>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</si>
  <si>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</si>
  <si>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</si>
  <si>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</si>
  <si>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</si>
  <si>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</si>
  <si>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</si>
  <si>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</si>
  <si>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</si>
  <si>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</si>
  <si>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</si>
  <si>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</si>
  <si>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</si>
  <si>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</si>
  <si>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</si>
  <si>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</si>
  <si>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</si>
  <si>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</si>
  <si>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</si>
  <si>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</si>
  <si>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</si>
  <si>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</si>
  <si>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</si>
  <si>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</si>
  <si>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</si>
  <si>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</si>
  <si>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</si>
  <si>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</si>
  <si>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家庭的研修</t>
    <rPh sb="0" eb="3">
      <t>カテイテキ</t>
    </rPh>
    <rPh sb="3" eb="5">
      <t>ケンシュウ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</si>
  <si>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</si>
  <si>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</si>
  <si>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</si>
  <si>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</si>
  <si>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</si>
  <si>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</si>
  <si>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</si>
  <si>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</si>
  <si>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</si>
  <si>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</si>
  <si>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</si>
  <si>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</si>
  <si>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</si>
  <si>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</si>
  <si>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</si>
  <si>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</si>
  <si>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</si>
  <si>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</si>
  <si>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</si>
  <si>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</si>
  <si>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</si>
  <si>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</si>
  <si>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</si>
  <si>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</si>
  <si>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</si>
  <si>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</si>
  <si>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</si>
  <si>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</si>
  <si>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</si>
  <si>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</si>
  <si>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</si>
  <si>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</si>
  <si>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</si>
  <si>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</si>
  <si>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</si>
  <si>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</si>
  <si>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</si>
  <si>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</si>
  <si>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</si>
  <si>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</si>
  <si>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</si>
  <si>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</si>
  <si>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</si>
  <si>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</si>
  <si>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</si>
  <si>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</si>
  <si>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勤務開始年月日</t>
    <rPh sb="0" eb="2">
      <t>キンム</t>
    </rPh>
    <rPh sb="2" eb="3">
      <t>ヒラキ</t>
    </rPh>
    <rPh sb="3" eb="4">
      <t>ハジメ</t>
    </rPh>
    <rPh sb="4" eb="6">
      <t>ネンゲツ</t>
    </rPh>
    <rPh sb="6" eb="7">
      <t>ヒ</t>
    </rPh>
    <phoneticPr fontId="1"/>
  </si>
  <si>
    <t>他の保育施設での勤務期間</t>
    <rPh sb="0" eb="1">
      <t>タ</t>
    </rPh>
    <rPh sb="2" eb="4">
      <t>ホイク</t>
    </rPh>
    <rPh sb="4" eb="6">
      <t>シセツ</t>
    </rPh>
    <rPh sb="8" eb="10">
      <t>キンム</t>
    </rPh>
    <rPh sb="10" eb="12">
      <t>キカン</t>
    </rPh>
    <phoneticPr fontId="1"/>
  </si>
  <si>
    <t>年　月　日</t>
    <rPh sb="0" eb="1">
      <t>ネン</t>
    </rPh>
    <rPh sb="2" eb="3">
      <t>ガツ</t>
    </rPh>
    <rPh sb="4" eb="5">
      <t>ニチ</t>
    </rPh>
    <phoneticPr fontId="1"/>
  </si>
  <si>
    <t>職種</t>
    <rPh sb="0" eb="2">
      <t>ショクシュ</t>
    </rPh>
    <phoneticPr fontId="1"/>
  </si>
  <si>
    <t>生年月日</t>
    <rPh sb="0" eb="2">
      <t>セイネン</t>
    </rPh>
    <rPh sb="2" eb="4">
      <t>ガッピ</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</si>
  <si>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</si>
  <si>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</si>
  <si>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日・祝日</t>
    <rPh sb="0" eb="1">
      <t>ニチ</t>
    </rPh>
    <rPh sb="2" eb="4">
      <t>シュクジツ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</si>
</sst>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29">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8"/>
      <color rgb="FFFF0000"/>
      <name val="ＭＳ 明朝"/>
      <family val="1"/>
      <charset val="128"/>
    </font>
    <font>
      <sz val="9"/>
      <color rgb="FF000000"/>
      <name val="Meiryo UI"/>
      <family val="3"/>
      <charset val="128"/>
    </font>
    <font>
      <sz val="7.5"/>
      <name val="ＭＳ 明朝"/>
      <family val="1"/>
      <charset val="128"/>
    </font>
    <font>
      <sz val="10"/>
      <name val="HGS創英角ﾎﾟｯﾌﾟ体"/>
      <family val="3"/>
      <charset val="128"/>
    </font>
    <font>
      <sz val="11"/>
      <color theme="0"/>
      <name val="ＭＳ 明朝"/>
      <family val="1"/>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u val="double"/>
      <sz val="11"/>
      <name val="ＭＳ 明朝"/>
      <family val="1"/>
      <charset val="128"/>
    </font>
    <font>
      <sz val="9"/>
      <name val="HGS創英角ﾎﾟｯﾌﾟ体"/>
      <family val="3"/>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2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305">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23"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3" xfId="0" applyNumberFormat="1" applyFont="1" applyFill="1" applyBorder="1" applyAlignment="1">
      <alignment horizontal="left" vertical="center" wrapText="1"/>
    </xf>
    <xf numFmtId="176" fontId="3" fillId="0" borderId="75" xfId="0" applyNumberFormat="1" applyFont="1" applyFill="1" applyBorder="1" applyAlignment="1">
      <alignment horizontal="center"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3" fillId="0" borderId="82"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3" fillId="0" borderId="8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10"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0" fontId="0" fillId="0" borderId="0" xfId="0"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8"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0" fontId="0" fillId="0" borderId="8" xfId="0" applyBorder="1" applyAlignment="1">
      <alignment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2" fillId="0" borderId="0" xfId="0" applyNumberFormat="1" applyFont="1" applyFill="1" applyBorder="1" applyAlignment="1">
      <alignment vertical="top" wrapText="1"/>
    </xf>
    <xf numFmtId="176" fontId="4"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8" xfId="0" applyNumberFormat="1" applyFont="1" applyFill="1" applyBorder="1" applyAlignment="1">
      <alignment vertical="center" textRotation="255"/>
    </xf>
    <xf numFmtId="176" fontId="3" fillId="0" borderId="9" xfId="0" applyNumberFormat="1" applyFont="1" applyFill="1" applyBorder="1" applyAlignment="1">
      <alignment vertical="center" textRotation="255"/>
    </xf>
    <xf numFmtId="0" fontId="0" fillId="0" borderId="4" xfId="0" applyBorder="1" applyAlignment="1">
      <alignment vertical="center"/>
    </xf>
    <xf numFmtId="176" fontId="2" fillId="0" borderId="44"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3" fillId="0" borderId="0" xfId="0" applyNumberFormat="1" applyFont="1" applyFill="1" applyBorder="1" applyAlignment="1">
      <alignment horizontal="right" vertical="center" wrapText="1"/>
    </xf>
    <xf numFmtId="176" fontId="3" fillId="0" borderId="4" xfId="0" applyNumberFormat="1" applyFont="1" applyFill="1" applyBorder="1" applyAlignment="1">
      <alignment wrapText="1"/>
    </xf>
    <xf numFmtId="176" fontId="2" fillId="0" borderId="6" xfId="0" applyNumberFormat="1" applyFont="1" applyFill="1" applyBorder="1" applyAlignment="1">
      <alignment horizontal="center" vertical="center"/>
    </xf>
    <xf numFmtId="176" fontId="3" fillId="0" borderId="21" xfId="0" applyNumberFormat="1" applyFont="1" applyFill="1" applyBorder="1" applyAlignment="1">
      <alignment vertical="center" wrapText="1"/>
    </xf>
    <xf numFmtId="176" fontId="3" fillId="0" borderId="27" xfId="0" applyNumberFormat="1" applyFont="1" applyFill="1" applyBorder="1" applyAlignment="1">
      <alignment vertical="center" wrapText="1"/>
    </xf>
    <xf numFmtId="0" fontId="3" fillId="0" borderId="0" xfId="0" applyFont="1"/>
    <xf numFmtId="176" fontId="13" fillId="0" borderId="0" xfId="0" applyNumberFormat="1" applyFont="1" applyFill="1" applyBorder="1" applyAlignment="1">
      <alignment horizontal="center" vertical="center" wrapText="1"/>
    </xf>
    <xf numFmtId="0" fontId="0" fillId="0" borderId="0" xfId="0" applyAlignment="1">
      <alignment vertical="center"/>
    </xf>
    <xf numFmtId="176" fontId="3" fillId="0" borderId="2" xfId="0" applyNumberFormat="1" applyFont="1" applyFill="1" applyBorder="1" applyAlignment="1">
      <alignment horizontal="center" vertical="center" textRotation="255"/>
    </xf>
    <xf numFmtId="176" fontId="5" fillId="0" borderId="2"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top" textRotation="255"/>
    </xf>
    <xf numFmtId="176" fontId="5" fillId="0" borderId="3" xfId="0" applyNumberFormat="1" applyFont="1" applyFill="1" applyBorder="1" applyAlignment="1">
      <alignment horizontal="distributed" vertical="center" shrinkToFi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5"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1" xfId="0" applyNumberFormat="1" applyFont="1" applyFill="1" applyBorder="1" applyAlignment="1">
      <alignment vertical="center" wrapText="1"/>
    </xf>
    <xf numFmtId="176" fontId="8" fillId="0" borderId="0" xfId="0" applyNumberFormat="1" applyFont="1" applyFill="1" applyBorder="1" applyAlignment="1">
      <alignment horizontal="center" vertical="center"/>
    </xf>
    <xf numFmtId="176" fontId="3" fillId="0" borderId="11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22" xfId="0" applyNumberFormat="1" applyFont="1" applyFill="1" applyBorder="1" applyAlignment="1">
      <alignment horizontal="center" vertical="center"/>
    </xf>
    <xf numFmtId="176" fontId="3" fillId="0" borderId="122" xfId="0" applyNumberFormat="1" applyFont="1" applyFill="1" applyBorder="1" applyAlignment="1">
      <alignment vertical="center" wrapText="1"/>
    </xf>
    <xf numFmtId="176" fontId="3" fillId="0" borderId="122" xfId="0" applyNumberFormat="1" applyFont="1" applyFill="1" applyBorder="1" applyAlignment="1">
      <alignment horizontal="center" vertical="center" wrapText="1"/>
    </xf>
    <xf numFmtId="176" fontId="3" fillId="0" borderId="123" xfId="0" applyNumberFormat="1" applyFont="1" applyFill="1" applyBorder="1" applyAlignment="1">
      <alignment horizontal="center" vertical="center" wrapText="1"/>
    </xf>
    <xf numFmtId="176" fontId="5" fillId="0" borderId="1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7" fontId="3" fillId="0" borderId="2"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177" fontId="17" fillId="0" borderId="131" xfId="0" applyNumberFormat="1" applyFont="1" applyFill="1" applyBorder="1" applyAlignment="1">
      <alignment vertical="center" shrinkToFit="1"/>
    </xf>
    <xf numFmtId="0" fontId="3" fillId="0" borderId="131" xfId="0" applyNumberFormat="1" applyFont="1" applyFill="1" applyBorder="1" applyAlignment="1">
      <alignment vertical="center"/>
    </xf>
    <xf numFmtId="0" fontId="3" fillId="0" borderId="129" xfId="0" applyNumberFormat="1" applyFont="1" applyFill="1" applyBorder="1" applyAlignment="1">
      <alignment vertical="center"/>
    </xf>
    <xf numFmtId="176" fontId="3" fillId="0" borderId="130" xfId="0" applyNumberFormat="1" applyFont="1" applyFill="1" applyBorder="1" applyAlignment="1">
      <alignment vertical="center"/>
    </xf>
    <xf numFmtId="0" fontId="3" fillId="0" borderId="0" xfId="0" applyNumberFormat="1" applyFont="1" applyFill="1" applyBorder="1" applyAlignment="1">
      <alignment vertical="center"/>
    </xf>
    <xf numFmtId="177" fontId="17" fillId="0" borderId="134" xfId="0" applyNumberFormat="1" applyFont="1" applyFill="1" applyBorder="1" applyAlignment="1">
      <alignment vertical="center" shrinkToFit="1"/>
    </xf>
    <xf numFmtId="177" fontId="17" fillId="0" borderId="135" xfId="0" applyNumberFormat="1" applyFont="1" applyFill="1" applyBorder="1" applyAlignment="1">
      <alignment vertical="center" shrinkToFit="1"/>
    </xf>
    <xf numFmtId="177" fontId="5" fillId="0" borderId="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0" fontId="3" fillId="0" borderId="142" xfId="0" applyNumberFormat="1" applyFont="1" applyFill="1" applyBorder="1" applyAlignment="1">
      <alignment vertical="center"/>
    </xf>
    <xf numFmtId="0" fontId="3" fillId="0" borderId="143"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0" fontId="3" fillId="0" borderId="136" xfId="0" applyNumberFormat="1" applyFont="1" applyFill="1" applyBorder="1" applyAlignment="1">
      <alignment vertical="center" shrinkToFit="1"/>
    </xf>
    <xf numFmtId="0" fontId="3" fillId="0" borderId="137" xfId="0" applyNumberFormat="1" applyFont="1" applyFill="1" applyBorder="1" applyAlignment="1">
      <alignment vertical="center" shrinkToFit="1"/>
    </xf>
    <xf numFmtId="0" fontId="3" fillId="0" borderId="138" xfId="0" applyNumberFormat="1" applyFont="1" applyFill="1" applyBorder="1" applyAlignment="1">
      <alignment vertical="center" shrinkToFit="1"/>
    </xf>
    <xf numFmtId="0" fontId="3" fillId="0" borderId="139" xfId="0" applyNumberFormat="1" applyFont="1" applyFill="1" applyBorder="1" applyAlignment="1">
      <alignment vertical="center" shrinkToFit="1"/>
    </xf>
    <xf numFmtId="177" fontId="3" fillId="2" borderId="0" xfId="0" applyNumberFormat="1" applyFont="1" applyFill="1" applyBorder="1" applyAlignment="1">
      <alignment vertical="center" shrinkToFit="1"/>
    </xf>
    <xf numFmtId="0" fontId="3" fillId="2" borderId="136" xfId="0" applyNumberFormat="1" applyFont="1" applyFill="1" applyBorder="1" applyAlignment="1">
      <alignment vertical="center" shrinkToFit="1"/>
    </xf>
    <xf numFmtId="0" fontId="3" fillId="2" borderId="137" xfId="0" applyNumberFormat="1" applyFont="1" applyFill="1" applyBorder="1" applyAlignment="1">
      <alignment vertical="center" shrinkToFit="1"/>
    </xf>
    <xf numFmtId="0" fontId="3" fillId="2" borderId="131" xfId="0" applyNumberFormat="1" applyFont="1" applyFill="1" applyBorder="1" applyAlignment="1">
      <alignment vertical="center"/>
    </xf>
    <xf numFmtId="176" fontId="3" fillId="2" borderId="130" xfId="0" applyNumberFormat="1" applyFont="1" applyFill="1" applyBorder="1" applyAlignment="1">
      <alignment vertical="center"/>
    </xf>
    <xf numFmtId="0" fontId="3" fillId="2" borderId="138" xfId="0" applyNumberFormat="1" applyFont="1" applyFill="1" applyBorder="1" applyAlignment="1">
      <alignment vertical="center" shrinkToFit="1"/>
    </xf>
    <xf numFmtId="0" fontId="3" fillId="2" borderId="139" xfId="0" applyNumberFormat="1" applyFont="1" applyFill="1" applyBorder="1" applyAlignment="1">
      <alignment vertical="center" shrinkToFit="1"/>
    </xf>
    <xf numFmtId="0" fontId="3" fillId="2" borderId="129" xfId="0" applyNumberFormat="1" applyFont="1" applyFill="1" applyBorder="1" applyAlignment="1">
      <alignment vertical="center"/>
    </xf>
    <xf numFmtId="180" fontId="3" fillId="2" borderId="15" xfId="0" applyNumberFormat="1" applyFont="1" applyFill="1" applyBorder="1" applyAlignment="1">
      <alignment vertical="center"/>
    </xf>
    <xf numFmtId="0" fontId="3" fillId="2" borderId="15"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176" fontId="3" fillId="2" borderId="0"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176" fontId="2" fillId="0" borderId="3" xfId="0" applyNumberFormat="1" applyFont="1" applyFill="1" applyBorder="1" applyAlignment="1">
      <alignment vertical="center"/>
    </xf>
    <xf numFmtId="176" fontId="3" fillId="2" borderId="2" xfId="0" applyNumberFormat="1" applyFont="1" applyFill="1" applyBorder="1" applyAlignment="1">
      <alignment vertical="center"/>
    </xf>
    <xf numFmtId="180" fontId="5" fillId="0" borderId="0" xfId="0" applyNumberFormat="1" applyFont="1" applyFill="1" applyBorder="1" applyAlignment="1">
      <alignment horizontal="left" vertical="center" wrapText="1"/>
    </xf>
    <xf numFmtId="176" fontId="4" fillId="0" borderId="7"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1" xfId="0" applyNumberFormat="1" applyFont="1" applyFill="1" applyBorder="1" applyAlignment="1">
      <alignment vertical="center" textRotation="255"/>
    </xf>
    <xf numFmtId="176" fontId="3" fillId="0" borderId="1" xfId="0" applyNumberFormat="1" applyFont="1" applyFill="1" applyBorder="1" applyAlignment="1">
      <alignment horizontal="left" vertical="top" textRotation="255"/>
    </xf>
    <xf numFmtId="176" fontId="3"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4" fillId="0" borderId="3" xfId="0" applyNumberFormat="1" applyFont="1" applyFill="1" applyBorder="1" applyAlignment="1">
      <alignment horizontal="center" vertical="center"/>
    </xf>
    <xf numFmtId="176" fontId="5" fillId="0" borderId="2"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2"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176" fontId="9" fillId="0" borderId="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3" fillId="0" borderId="5" xfId="0" applyNumberFormat="1" applyFont="1" applyFill="1" applyBorder="1" applyAlignment="1">
      <alignment horizontal="left" vertical="center"/>
    </xf>
    <xf numFmtId="0" fontId="0" fillId="0" borderId="133" xfId="0" applyBorder="1"/>
    <xf numFmtId="176" fontId="7" fillId="0" borderId="0"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176" fontId="3" fillId="0" borderId="3"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28" xfId="0" applyNumberFormat="1" applyFont="1" applyFill="1" applyBorder="1" applyAlignment="1">
      <alignment vertical="center"/>
    </xf>
    <xf numFmtId="176" fontId="3" fillId="0" borderId="17" xfId="0" applyNumberFormat="1" applyFont="1" applyFill="1" applyBorder="1" applyAlignment="1">
      <alignment vertical="top"/>
    </xf>
    <xf numFmtId="176" fontId="3" fillId="0" borderId="17" xfId="0" applyNumberFormat="1" applyFont="1" applyFill="1" applyBorder="1" applyAlignment="1">
      <alignment horizontal="left" vertical="center"/>
    </xf>
    <xf numFmtId="176" fontId="3" fillId="0" borderId="28" xfId="0" applyNumberFormat="1" applyFont="1" applyFill="1" applyBorder="1" applyAlignment="1">
      <alignment horizontal="left" vertical="center" wrapText="1"/>
    </xf>
    <xf numFmtId="176" fontId="3" fillId="0" borderId="25"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6" xfId="0" applyNumberFormat="1" applyFont="1" applyFill="1" applyBorder="1" applyAlignment="1">
      <alignment horizontal="left" vertical="top" wrapText="1"/>
    </xf>
    <xf numFmtId="176" fontId="3" fillId="0" borderId="17"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90" xfId="0" applyNumberFormat="1" applyFont="1" applyFill="1" applyBorder="1" applyAlignment="1">
      <alignment horizontal="left" vertical="center"/>
    </xf>
    <xf numFmtId="176" fontId="3" fillId="0" borderId="66" xfId="0" applyNumberFormat="1" applyFont="1" applyFill="1" applyBorder="1" applyAlignment="1">
      <alignment horizontal="right" vertical="center"/>
    </xf>
    <xf numFmtId="176" fontId="3" fillId="0" borderId="79" xfId="0" applyNumberFormat="1" applyFont="1" applyFill="1" applyBorder="1" applyAlignment="1">
      <alignment horizontal="left" vertical="center"/>
    </xf>
    <xf numFmtId="176" fontId="3" fillId="0" borderId="12" xfId="0" applyNumberFormat="1" applyFont="1" applyFill="1" applyBorder="1" applyAlignment="1">
      <alignment horizontal="right" vertical="center"/>
    </xf>
    <xf numFmtId="176" fontId="3" fillId="0" borderId="113"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77" xfId="0" applyNumberFormat="1" applyFont="1" applyFill="1" applyBorder="1" applyAlignment="1">
      <alignment horizontal="right" vertical="center"/>
    </xf>
    <xf numFmtId="176" fontId="3" fillId="0" borderId="17" xfId="0" applyNumberFormat="1" applyFont="1" applyFill="1" applyBorder="1" applyAlignment="1">
      <alignment vertical="top" wrapText="1"/>
    </xf>
    <xf numFmtId="176" fontId="3" fillId="0" borderId="22"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horizontal="right" vertical="center"/>
    </xf>
    <xf numFmtId="176" fontId="3" fillId="0" borderId="25" xfId="0" applyNumberFormat="1" applyFont="1" applyFill="1" applyBorder="1" applyAlignment="1">
      <alignment horizontal="left" vertical="center" wrapText="1"/>
    </xf>
    <xf numFmtId="176" fontId="3" fillId="0" borderId="26" xfId="0" applyNumberFormat="1" applyFont="1" applyFill="1" applyBorder="1" applyAlignment="1">
      <alignment horizontal="right" vertical="center"/>
    </xf>
    <xf numFmtId="176" fontId="3" fillId="0" borderId="87"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5" xfId="0" applyNumberFormat="1" applyFont="1" applyFill="1" applyBorder="1" applyAlignment="1">
      <alignment horizontal="left" vertical="center" wrapText="1"/>
    </xf>
    <xf numFmtId="176" fontId="3" fillId="0" borderId="77"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7"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86"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3" xfId="0" applyNumberFormat="1" applyFont="1" applyFill="1" applyBorder="1" applyAlignment="1">
      <alignment horizontal="left" vertical="top" textRotation="255"/>
    </xf>
    <xf numFmtId="176" fontId="3" fillId="0" borderId="28"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1"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24"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21" xfId="0" applyNumberFormat="1" applyFont="1" applyFill="1" applyBorder="1" applyAlignment="1">
      <alignment horizontal="left" vertical="center"/>
    </xf>
    <xf numFmtId="176" fontId="3" fillId="0" borderId="27" xfId="0" applyNumberFormat="1" applyFont="1" applyFill="1" applyBorder="1" applyAlignment="1">
      <alignment horizontal="left" vertical="center"/>
    </xf>
    <xf numFmtId="176" fontId="3" fillId="0" borderId="2" xfId="0" applyNumberFormat="1" applyFont="1" applyFill="1" applyBorder="1" applyAlignment="1">
      <alignment vertical="center" wrapText="1"/>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3" fillId="0" borderId="2" xfId="0" applyNumberFormat="1" applyFont="1" applyFill="1" applyBorder="1" applyAlignment="1">
      <alignment vertical="top" wrapText="1"/>
    </xf>
    <xf numFmtId="176" fontId="3" fillId="0" borderId="3" xfId="0" applyNumberFormat="1" applyFont="1" applyFill="1" applyBorder="1" applyAlignment="1">
      <alignment vertical="top" wrapText="1"/>
    </xf>
    <xf numFmtId="176" fontId="3" fillId="0" borderId="0"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6"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3" fillId="0" borderId="72"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09" xfId="0" applyNumberFormat="1" applyFont="1" applyFill="1" applyBorder="1" applyAlignment="1">
      <alignment vertical="center"/>
    </xf>
    <xf numFmtId="176" fontId="3" fillId="0" borderId="6" xfId="0" applyNumberFormat="1" applyFont="1" applyFill="1" applyBorder="1" applyAlignment="1">
      <alignment vertical="top" textRotation="255"/>
    </xf>
    <xf numFmtId="176" fontId="3" fillId="0" borderId="164" xfId="0" applyNumberFormat="1" applyFont="1" applyFill="1" applyBorder="1" applyAlignment="1">
      <alignment vertical="center" wrapText="1"/>
    </xf>
    <xf numFmtId="176" fontId="3" fillId="0" borderId="109" xfId="0" applyNumberFormat="1" applyFont="1" applyFill="1" applyBorder="1" applyAlignment="1">
      <alignment vertical="center" wrapText="1"/>
    </xf>
    <xf numFmtId="176" fontId="3" fillId="0" borderId="9" xfId="0" applyNumberFormat="1" applyFont="1" applyFill="1" applyBorder="1" applyAlignment="1">
      <alignment vertical="top" textRotation="255"/>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106"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 xfId="0" applyNumberFormat="1" applyFont="1" applyFill="1" applyBorder="1" applyAlignment="1">
      <alignment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6" fontId="3" fillId="0" borderId="167" xfId="0" applyNumberFormat="1" applyFont="1" applyFill="1" applyBorder="1" applyAlignment="1">
      <alignment vertical="center"/>
    </xf>
    <xf numFmtId="176" fontId="3" fillId="0" borderId="168" xfId="0" applyNumberFormat="1" applyFont="1" applyFill="1" applyBorder="1" applyAlignment="1">
      <alignment horizontal="left" vertical="center" wrapText="1"/>
    </xf>
    <xf numFmtId="176" fontId="3" fillId="0" borderId="167" xfId="0" applyNumberFormat="1" applyFont="1" applyFill="1" applyBorder="1" applyAlignment="1">
      <alignment horizontal="left" vertical="center" wrapText="1"/>
    </xf>
    <xf numFmtId="176" fontId="3" fillId="0" borderId="167" xfId="0" applyNumberFormat="1" applyFont="1" applyFill="1" applyBorder="1" applyAlignment="1">
      <alignment vertical="center" wrapText="1"/>
    </xf>
    <xf numFmtId="176" fontId="3" fillId="0" borderId="169" xfId="0" applyNumberFormat="1" applyFont="1" applyFill="1" applyBorder="1" applyAlignment="1">
      <alignment vertical="center" wrapText="1"/>
    </xf>
    <xf numFmtId="176" fontId="3" fillId="0" borderId="29" xfId="0" applyNumberFormat="1" applyFont="1" applyFill="1" applyBorder="1" applyAlignment="1">
      <alignment horizontal="left" vertical="center"/>
    </xf>
    <xf numFmtId="176" fontId="3" fillId="0" borderId="172" xfId="0" applyNumberFormat="1" applyFont="1" applyFill="1" applyBorder="1" applyAlignment="1">
      <alignment horizontal="left" vertical="center" wrapText="1"/>
    </xf>
    <xf numFmtId="176" fontId="3" fillId="0" borderId="173" xfId="0" applyNumberFormat="1" applyFont="1" applyFill="1" applyBorder="1" applyAlignment="1">
      <alignment horizontal="left" vertical="center" wrapText="1"/>
    </xf>
    <xf numFmtId="176" fontId="3" fillId="0" borderId="173" xfId="0" applyNumberFormat="1" applyFont="1" applyFill="1" applyBorder="1" applyAlignment="1">
      <alignment vertical="center"/>
    </xf>
    <xf numFmtId="176" fontId="3" fillId="0" borderId="173" xfId="0" applyNumberFormat="1" applyFont="1" applyFill="1" applyBorder="1" applyAlignment="1">
      <alignment vertical="center" wrapText="1"/>
    </xf>
    <xf numFmtId="176" fontId="3" fillId="0" borderId="79" xfId="0" applyNumberFormat="1"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176" fontId="3" fillId="0" borderId="12" xfId="0" applyNumberFormat="1" applyFont="1" applyFill="1" applyBorder="1" applyAlignment="1">
      <alignment vertical="center" wrapText="1"/>
    </xf>
    <xf numFmtId="176" fontId="3" fillId="0" borderId="1" xfId="0" applyNumberFormat="1" applyFont="1" applyFill="1" applyBorder="1" applyAlignment="1">
      <alignment vertical="center"/>
    </xf>
    <xf numFmtId="176" fontId="6" fillId="0" borderId="2" xfId="0" applyNumberFormat="1" applyFont="1" applyFill="1" applyBorder="1" applyAlignment="1">
      <alignment vertical="center"/>
    </xf>
    <xf numFmtId="0" fontId="6" fillId="0" borderId="4" xfId="0" applyFont="1" applyBorder="1" applyAlignment="1">
      <alignment horizontal="left" vertical="center" wrapText="1"/>
    </xf>
    <xf numFmtId="176" fontId="3" fillId="0" borderId="9" xfId="0" applyNumberFormat="1" applyFont="1" applyFill="1" applyBorder="1" applyAlignment="1">
      <alignment vertical="center" wrapText="1"/>
    </xf>
    <xf numFmtId="176" fontId="3" fillId="0" borderId="27" xfId="0" applyNumberFormat="1" applyFont="1" applyFill="1" applyBorder="1" applyAlignment="1">
      <alignment horizontal="left" vertical="center"/>
    </xf>
    <xf numFmtId="0" fontId="0" fillId="0" borderId="180" xfId="0" applyFont="1" applyBorder="1"/>
    <xf numFmtId="0" fontId="0" fillId="0" borderId="0" xfId="0" applyFont="1" applyBorder="1"/>
    <xf numFmtId="176" fontId="3" fillId="0" borderId="180" xfId="0" applyNumberFormat="1" applyFont="1" applyFill="1" applyBorder="1" applyAlignment="1">
      <alignment horizontal="left" vertical="center"/>
    </xf>
    <xf numFmtId="176" fontId="3" fillId="0" borderId="182" xfId="0" applyNumberFormat="1" applyFont="1" applyFill="1" applyBorder="1" applyAlignment="1">
      <alignment horizontal="left" vertical="center"/>
    </xf>
    <xf numFmtId="176" fontId="3" fillId="0" borderId="183" xfId="0" applyNumberFormat="1" applyFont="1" applyFill="1" applyBorder="1" applyAlignment="1">
      <alignment horizontal="left" vertical="center"/>
    </xf>
    <xf numFmtId="176" fontId="3" fillId="0" borderId="192" xfId="0" applyNumberFormat="1" applyFont="1" applyFill="1" applyBorder="1" applyAlignment="1">
      <alignment horizontal="left" vertical="center"/>
    </xf>
    <xf numFmtId="176" fontId="3" fillId="0" borderId="181" xfId="0" applyNumberFormat="1" applyFont="1" applyFill="1" applyBorder="1" applyAlignment="1">
      <alignment horizontal="left" vertical="center"/>
    </xf>
    <xf numFmtId="176" fontId="6" fillId="0" borderId="181" xfId="0" applyNumberFormat="1" applyFont="1" applyFill="1" applyBorder="1" applyAlignment="1">
      <alignment horizontal="left" vertical="center"/>
    </xf>
    <xf numFmtId="176" fontId="3" fillId="0" borderId="195" xfId="0" applyNumberFormat="1" applyFont="1" applyFill="1" applyBorder="1" applyAlignment="1">
      <alignment horizontal="left" vertical="center"/>
    </xf>
    <xf numFmtId="176" fontId="3" fillId="0" borderId="196" xfId="0" applyNumberFormat="1" applyFont="1" applyFill="1" applyBorder="1" applyAlignment="1">
      <alignment horizontal="left" vertical="center"/>
    </xf>
    <xf numFmtId="176" fontId="6" fillId="0" borderId="197" xfId="0" applyNumberFormat="1" applyFont="1" applyFill="1" applyBorder="1" applyAlignment="1">
      <alignment horizontal="left" vertical="center"/>
    </xf>
    <xf numFmtId="176" fontId="6" fillId="0" borderId="196" xfId="0" applyNumberFormat="1" applyFont="1" applyFill="1" applyBorder="1" applyAlignment="1">
      <alignment horizontal="left" vertical="center"/>
    </xf>
    <xf numFmtId="176" fontId="3" fillId="0" borderId="191" xfId="0" applyNumberFormat="1" applyFont="1" applyFill="1" applyBorder="1" applyAlignment="1">
      <alignment horizontal="left" vertical="center"/>
    </xf>
    <xf numFmtId="176" fontId="3" fillId="0" borderId="3"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183" xfId="0" applyNumberFormat="1" applyFont="1" applyFill="1" applyBorder="1" applyAlignment="1">
      <alignment horizontal="left" vertical="top"/>
    </xf>
    <xf numFmtId="176" fontId="21" fillId="0" borderId="4" xfId="0" applyNumberFormat="1" applyFont="1" applyFill="1" applyBorder="1" applyAlignment="1">
      <alignment vertical="center"/>
    </xf>
    <xf numFmtId="176" fontId="21" fillId="0" borderId="0" xfId="0" applyNumberFormat="1" applyFont="1" applyFill="1" applyBorder="1" applyAlignment="1">
      <alignment vertical="center" wrapText="1"/>
    </xf>
    <xf numFmtId="176" fontId="21" fillId="0" borderId="43" xfId="0" applyNumberFormat="1" applyFont="1" applyFill="1" applyBorder="1" applyAlignment="1">
      <alignment vertical="center"/>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176" fontId="3" fillId="0" borderId="7" xfId="0" applyNumberFormat="1" applyFont="1" applyFill="1" applyBorder="1" applyAlignment="1">
      <alignment vertical="center" shrinkToFit="1"/>
    </xf>
    <xf numFmtId="176" fontId="3" fillId="0" borderId="99" xfId="0" applyNumberFormat="1" applyFont="1" applyFill="1" applyBorder="1" applyAlignment="1">
      <alignment vertical="center"/>
    </xf>
    <xf numFmtId="176" fontId="2" fillId="0" borderId="93" xfId="0" applyNumberFormat="1" applyFont="1" applyFill="1" applyBorder="1" applyAlignment="1">
      <alignment horizontal="left" vertical="top" wrapText="1"/>
    </xf>
    <xf numFmtId="176" fontId="2" fillId="0" borderId="70" xfId="0" applyNumberFormat="1" applyFont="1" applyFill="1" applyBorder="1" applyAlignment="1">
      <alignment horizontal="left" vertical="top" wrapText="1"/>
    </xf>
    <xf numFmtId="176" fontId="2" fillId="0" borderId="86" xfId="0" applyNumberFormat="1" applyFont="1" applyFill="1" applyBorder="1" applyAlignment="1">
      <alignment horizontal="left" vertical="top" wrapText="1"/>
    </xf>
    <xf numFmtId="176" fontId="2" fillId="0" borderId="85" xfId="0" applyNumberFormat="1" applyFont="1" applyFill="1" applyBorder="1" applyAlignment="1">
      <alignment horizontal="left" vertical="top" wrapText="1"/>
    </xf>
    <xf numFmtId="176" fontId="3" fillId="0" borderId="95" xfId="0" applyNumberFormat="1" applyFont="1" applyFill="1" applyBorder="1" applyAlignment="1">
      <alignment vertical="center"/>
    </xf>
    <xf numFmtId="176" fontId="3" fillId="0" borderId="175" xfId="0" applyNumberFormat="1" applyFont="1" applyFill="1" applyBorder="1" applyAlignment="1">
      <alignment vertical="center" wrapText="1"/>
    </xf>
    <xf numFmtId="176" fontId="3" fillId="0" borderId="216" xfId="0" applyNumberFormat="1" applyFont="1" applyFill="1" applyBorder="1" applyAlignment="1">
      <alignment vertical="center"/>
    </xf>
    <xf numFmtId="181" fontId="23" fillId="0" borderId="2" xfId="0" applyNumberFormat="1" applyFont="1" applyFill="1" applyBorder="1" applyAlignment="1"/>
    <xf numFmtId="181" fontId="16" fillId="0" borderId="1" xfId="0" applyNumberFormat="1" applyFont="1" applyFill="1" applyBorder="1" applyAlignment="1"/>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Alignment="1">
      <alignment vertical="center"/>
    </xf>
    <xf numFmtId="176" fontId="3" fillId="0" borderId="11" xfId="0" applyNumberFormat="1" applyFont="1" applyFill="1" applyBorder="1" applyAlignment="1">
      <alignment vertical="center" wrapText="1"/>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0" fillId="0" borderId="0" xfId="0" applyNumberFormat="1"/>
    <xf numFmtId="180" fontId="0" fillId="0" borderId="0" xfId="0" applyNumberFormat="1"/>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15" xfId="0" applyFont="1" applyBorder="1" applyAlignment="1">
      <alignment horizontal="center" vertical="center"/>
    </xf>
    <xf numFmtId="0" fontId="25"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25" fillId="0" borderId="218" xfId="0" applyFont="1" applyBorder="1" applyAlignment="1">
      <alignment horizontal="center" vertical="center"/>
    </xf>
    <xf numFmtId="0" fontId="25" fillId="0" borderId="219" xfId="0" applyFont="1" applyBorder="1" applyAlignment="1">
      <alignment horizontal="right" vertical="center"/>
    </xf>
    <xf numFmtId="0" fontId="25" fillId="0" borderId="114" xfId="0" applyFont="1" applyBorder="1" applyAlignment="1">
      <alignment vertical="center"/>
    </xf>
    <xf numFmtId="0" fontId="28" fillId="0" borderId="220" xfId="0" applyFont="1" applyBorder="1" applyAlignment="1">
      <alignment horizontal="center" vertical="center"/>
    </xf>
    <xf numFmtId="0" fontId="25" fillId="0" borderId="221" xfId="0" applyFont="1" applyBorder="1" applyAlignment="1">
      <alignment horizontal="right" vertical="center"/>
    </xf>
    <xf numFmtId="0" fontId="25" fillId="0" borderId="217" xfId="0" applyFont="1" applyBorder="1" applyAlignment="1">
      <alignment horizontal="righ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7" fillId="0" borderId="0"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horizontal="right" vertical="center"/>
    </xf>
    <xf numFmtId="0" fontId="25" fillId="0" borderId="2" xfId="0" applyFont="1" applyBorder="1" applyAlignment="1">
      <alignment horizontal="center" vertical="center"/>
    </xf>
    <xf numFmtId="0" fontId="28" fillId="0" borderId="0" xfId="0" applyFont="1" applyBorder="1" applyAlignment="1">
      <alignment horizontal="center" vertical="center"/>
    </xf>
    <xf numFmtId="0" fontId="25" fillId="0" borderId="9" xfId="0" applyFont="1" applyBorder="1" applyAlignment="1">
      <alignment horizontal="right" vertical="center"/>
    </xf>
    <xf numFmtId="0" fontId="25" fillId="0" borderId="222" xfId="0" applyFont="1" applyBorder="1" applyAlignment="1">
      <alignment horizontal="center" vertical="center"/>
    </xf>
    <xf numFmtId="0" fontId="25" fillId="0" borderId="223" xfId="0" applyFont="1" applyBorder="1" applyAlignment="1">
      <alignment horizontal="center" vertical="center"/>
    </xf>
    <xf numFmtId="0" fontId="25" fillId="0" borderId="115" xfId="0" applyFont="1" applyBorder="1" applyAlignment="1">
      <alignment horizontal="right" vertical="center"/>
    </xf>
    <xf numFmtId="176" fontId="3" fillId="3" borderId="15" xfId="0" applyNumberFormat="1" applyFont="1" applyFill="1" applyBorder="1" applyAlignment="1">
      <alignment horizontal="left" vertical="center" wrapText="1"/>
    </xf>
    <xf numFmtId="176" fontId="3" fillId="3" borderId="114" xfId="0" applyNumberFormat="1" applyFont="1" applyFill="1" applyBorder="1" applyAlignment="1">
      <alignment horizontal="left" vertical="center" wrapText="1"/>
    </xf>
    <xf numFmtId="0" fontId="0" fillId="3" borderId="15" xfId="0"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19" fillId="3" borderId="15" xfId="0"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8" xfId="0" applyNumberFormat="1" applyFont="1" applyFill="1" applyBorder="1" applyAlignment="1">
      <alignment horizontal="left" vertical="center" wrapText="1"/>
    </xf>
    <xf numFmtId="176" fontId="3" fillId="3" borderId="3" xfId="0" applyNumberFormat="1" applyFont="1" applyFill="1" applyBorder="1" applyAlignment="1">
      <alignment horizontal="left" vertical="center" wrapText="1"/>
    </xf>
    <xf numFmtId="176" fontId="3" fillId="3" borderId="9" xfId="0" applyNumberFormat="1" applyFont="1" applyFill="1" applyBorder="1" applyAlignment="1">
      <alignment horizontal="left" vertical="center" wrapText="1"/>
    </xf>
    <xf numFmtId="0" fontId="0" fillId="3" borderId="7"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xf numFmtId="0" fontId="24" fillId="3" borderId="7" xfId="2" applyNumberFormat="1" applyFont="1" applyFill="1" applyBorder="1" applyAlignment="1" applyProtection="1">
      <alignment horizontal="left" vertical="center" wrapText="1"/>
      <protection locked="0"/>
    </xf>
    <xf numFmtId="182" fontId="24" fillId="3" borderId="7" xfId="2" applyNumberFormat="1" applyFont="1" applyFill="1" applyBorder="1" applyAlignment="1" applyProtection="1">
      <alignment horizontal="left" vertical="center" wrapText="1"/>
      <protection locked="0"/>
    </xf>
    <xf numFmtId="176" fontId="3" fillId="3" borderId="10" xfId="0" applyNumberFormat="1" applyFont="1" applyFill="1" applyBorder="1" applyAlignment="1">
      <alignment horizontal="left" vertical="center" wrapText="1"/>
    </xf>
    <xf numFmtId="176" fontId="6"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7" xfId="0" applyFont="1" applyFill="1" applyBorder="1" applyAlignment="1">
      <alignment horizontal="left" vertical="center" wrapText="1"/>
    </xf>
    <xf numFmtId="176" fontId="3" fillId="0" borderId="121" xfId="0" applyNumberFormat="1" applyFont="1" applyFill="1" applyBorder="1" applyAlignment="1">
      <alignment vertical="center"/>
    </xf>
    <xf numFmtId="176" fontId="3" fillId="0" borderId="122"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7" fontId="3" fillId="0" borderId="30" xfId="0" applyNumberFormat="1" applyFont="1" applyFill="1" applyBorder="1" applyAlignment="1">
      <alignment horizontal="center" vertical="center"/>
    </xf>
    <xf numFmtId="177" fontId="3" fillId="0" borderId="102"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28" xfId="0" applyNumberFormat="1" applyFont="1" applyFill="1" applyBorder="1" applyAlignment="1">
      <alignment horizontal="center" vertical="center"/>
    </xf>
    <xf numFmtId="177" fontId="3" fillId="0" borderId="87" xfId="0" applyNumberFormat="1" applyFont="1" applyFill="1" applyBorder="1" applyAlignment="1">
      <alignment horizontal="center" vertical="center"/>
    </xf>
    <xf numFmtId="177" fontId="3" fillId="0" borderId="63"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24"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2"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49" fontId="3" fillId="0" borderId="60"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88" xfId="0" applyNumberFormat="1" applyFont="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0" fontId="0" fillId="0" borderId="156"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176" fontId="3" fillId="0" borderId="90" xfId="0" applyNumberFormat="1" applyFont="1" applyFill="1" applyBorder="1" applyAlignment="1">
      <alignment horizontal="center" vertical="center" wrapText="1"/>
    </xf>
    <xf numFmtId="176" fontId="3" fillId="0" borderId="66"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wrapText="1"/>
    </xf>
    <xf numFmtId="176" fontId="3" fillId="0" borderId="116" xfId="0" applyNumberFormat="1" applyFont="1" applyFill="1" applyBorder="1" applyAlignment="1">
      <alignment horizontal="left" vertical="center" wrapText="1"/>
    </xf>
    <xf numFmtId="176" fontId="3" fillId="0" borderId="89" xfId="0" applyNumberFormat="1" applyFont="1" applyFill="1" applyBorder="1" applyAlignment="1">
      <alignment horizontal="left" vertical="center" wrapText="1"/>
    </xf>
    <xf numFmtId="176" fontId="3" fillId="0" borderId="159" xfId="0" applyNumberFormat="1" applyFont="1" applyFill="1" applyBorder="1" applyAlignment="1">
      <alignment horizontal="left" vertical="center" wrapText="1"/>
    </xf>
    <xf numFmtId="176" fontId="3" fillId="0" borderId="116" xfId="0" applyNumberFormat="1" applyFont="1" applyFill="1" applyBorder="1" applyAlignment="1">
      <alignment horizontal="center" vertical="center" wrapText="1"/>
    </xf>
    <xf numFmtId="176" fontId="3" fillId="0" borderId="89" xfId="0" applyNumberFormat="1" applyFont="1" applyFill="1" applyBorder="1" applyAlignment="1">
      <alignment horizontal="center" vertical="center" wrapText="1"/>
    </xf>
    <xf numFmtId="176" fontId="3" fillId="0" borderId="15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top"/>
    </xf>
    <xf numFmtId="176" fontId="3" fillId="0" borderId="104" xfId="0" applyNumberFormat="1" applyFont="1" applyFill="1" applyBorder="1" applyAlignment="1">
      <alignment horizontal="left" vertical="center" shrinkToFit="1"/>
    </xf>
    <xf numFmtId="176" fontId="3" fillId="0" borderId="77" xfId="0" applyNumberFormat="1" applyFont="1" applyFill="1" applyBorder="1" applyAlignment="1">
      <alignment horizontal="left" vertical="center" shrinkToFit="1"/>
    </xf>
    <xf numFmtId="176" fontId="3" fillId="0" borderId="105" xfId="0" applyNumberFormat="1" applyFont="1" applyFill="1" applyBorder="1" applyAlignment="1">
      <alignment horizontal="left" vertical="center" shrinkToFit="1"/>
    </xf>
    <xf numFmtId="176" fontId="3" fillId="0" borderId="116" xfId="0" applyNumberFormat="1" applyFont="1" applyFill="1" applyBorder="1" applyAlignment="1">
      <alignment horizontal="left" vertical="center" shrinkToFit="1"/>
    </xf>
    <xf numFmtId="176" fontId="3" fillId="0" borderId="89" xfId="0" applyNumberFormat="1" applyFont="1" applyFill="1" applyBorder="1" applyAlignment="1">
      <alignment horizontal="left" vertical="center" shrinkToFit="1"/>
    </xf>
    <xf numFmtId="176" fontId="3" fillId="0" borderId="117" xfId="0" applyNumberFormat="1" applyFont="1" applyFill="1" applyBorder="1" applyAlignment="1">
      <alignment horizontal="left" vertical="center" shrinkToFit="1"/>
    </xf>
    <xf numFmtId="176" fontId="3" fillId="0" borderId="30"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87"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3" fillId="0" borderId="25" xfId="0" applyNumberFormat="1" applyFont="1" applyFill="1" applyBorder="1" applyAlignment="1">
      <alignment horizontal="distributed" vertical="center"/>
    </xf>
    <xf numFmtId="176" fontId="3" fillId="0" borderId="32"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33" xfId="0" applyNumberFormat="1" applyFont="1" applyFill="1" applyBorder="1" applyAlignment="1">
      <alignment horizontal="left" vertical="center" wrapText="1"/>
    </xf>
    <xf numFmtId="176" fontId="3" fillId="0" borderId="61"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25"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25" xfId="0"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26"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indent="1"/>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86" xfId="0" applyNumberFormat="1" applyFont="1" applyFill="1" applyBorder="1" applyAlignment="1">
      <alignment horizontal="left" vertical="center"/>
    </xf>
    <xf numFmtId="176" fontId="3" fillId="0" borderId="97" xfId="0" applyNumberFormat="1" applyFont="1" applyFill="1" applyBorder="1" applyAlignment="1">
      <alignment horizontal="left" vertical="center"/>
    </xf>
    <xf numFmtId="176" fontId="3" fillId="0" borderId="35" xfId="0" applyNumberFormat="1" applyFont="1" applyFill="1" applyBorder="1" applyAlignment="1">
      <alignment horizontal="center"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148" xfId="0" applyNumberFormat="1" applyFont="1" applyFill="1" applyBorder="1" applyAlignment="1">
      <alignment horizontal="left" vertical="center"/>
    </xf>
    <xf numFmtId="176" fontId="3" fillId="0" borderId="147" xfId="0" applyNumberFormat="1" applyFont="1" applyFill="1" applyBorder="1" applyAlignment="1">
      <alignment horizontal="left" vertical="center"/>
    </xf>
    <xf numFmtId="176" fontId="3" fillId="0" borderId="146" xfId="0" applyNumberFormat="1" applyFont="1" applyFill="1" applyBorder="1" applyAlignment="1">
      <alignment horizontal="left" vertical="center"/>
    </xf>
    <xf numFmtId="176" fontId="3" fillId="0" borderId="86" xfId="0" applyNumberFormat="1" applyFont="1" applyFill="1" applyBorder="1" applyAlignment="1">
      <alignment horizontal="center" vertical="center"/>
    </xf>
    <xf numFmtId="176" fontId="3" fillId="0" borderId="93"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70"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28" xfId="0" applyNumberFormat="1" applyFont="1" applyFill="1" applyBorder="1" applyAlignment="1">
      <alignment horizontal="distributed" vertical="center"/>
    </xf>
    <xf numFmtId="176" fontId="5" fillId="0" borderId="9"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6" fontId="4" fillId="0" borderId="69"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7" fontId="3" fillId="0" borderId="101" xfId="0" applyNumberFormat="1" applyFont="1" applyFill="1" applyBorder="1" applyAlignment="1">
      <alignment horizontal="center" vertical="center"/>
    </xf>
    <xf numFmtId="0" fontId="3" fillId="0" borderId="30" xfId="0" applyFon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76" fontId="2" fillId="0" borderId="96" xfId="0" applyNumberFormat="1" applyFont="1" applyFill="1" applyBorder="1" applyAlignment="1">
      <alignment horizontal="center" vertical="top" wrapText="1"/>
    </xf>
    <xf numFmtId="176" fontId="2" fillId="0" borderId="86" xfId="0" applyNumberFormat="1" applyFont="1" applyFill="1" applyBorder="1" applyAlignment="1">
      <alignment horizontal="center" vertical="top" wrapText="1"/>
    </xf>
    <xf numFmtId="176" fontId="2" fillId="0" borderId="2" xfId="0" applyNumberFormat="1" applyFont="1" applyFill="1" applyBorder="1" applyAlignment="1">
      <alignment horizontal="center" vertical="top" wrapText="1"/>
    </xf>
    <xf numFmtId="176" fontId="3" fillId="0" borderId="96"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0" fontId="3" fillId="0" borderId="28" xfId="0" applyFont="1" applyFill="1" applyBorder="1" applyAlignment="1">
      <alignment horizontal="center" vertical="center"/>
    </xf>
    <xf numFmtId="176" fontId="3" fillId="0" borderId="37"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76" fontId="4" fillId="0" borderId="1" xfId="0" applyNumberFormat="1" applyFont="1" applyFill="1" applyBorder="1" applyAlignment="1">
      <alignment vertical="center"/>
    </xf>
    <xf numFmtId="176" fontId="3" fillId="0" borderId="92" xfId="0" applyNumberFormat="1" applyFont="1" applyFill="1" applyBorder="1" applyAlignment="1">
      <alignment horizontal="center" vertical="center"/>
    </xf>
    <xf numFmtId="0" fontId="3" fillId="0" borderId="31" xfId="0" applyFont="1" applyFill="1" applyBorder="1" applyAlignment="1">
      <alignment horizontal="center" vertical="center"/>
    </xf>
    <xf numFmtId="177" fontId="3" fillId="0" borderId="10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3" fillId="0" borderId="9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2" fillId="0" borderId="8" xfId="0" applyNumberFormat="1" applyFont="1" applyFill="1" applyBorder="1" applyAlignment="1">
      <alignment horizontal="center" vertical="top" wrapText="1"/>
    </xf>
    <xf numFmtId="176" fontId="2" fillId="0" borderId="3" xfId="0" applyNumberFormat="1" applyFont="1" applyFill="1" applyBorder="1" applyAlignment="1">
      <alignment horizontal="center" vertical="top" wrapText="1"/>
    </xf>
    <xf numFmtId="176" fontId="2" fillId="0" borderId="55" xfId="0" applyNumberFormat="1" applyFont="1" applyFill="1" applyBorder="1" applyAlignment="1">
      <alignment horizontal="center" vertical="top" wrapText="1"/>
    </xf>
    <xf numFmtId="176" fontId="2" fillId="0" borderId="92" xfId="0" applyNumberFormat="1" applyFont="1" applyFill="1" applyBorder="1" applyAlignment="1">
      <alignment horizontal="center" vertical="top" wrapText="1"/>
    </xf>
    <xf numFmtId="176" fontId="3" fillId="0" borderId="63"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176" fontId="3" fillId="0" borderId="29" xfId="0" applyNumberFormat="1" applyFont="1" applyFill="1" applyBorder="1" applyAlignment="1">
      <alignment horizontal="left" vertical="center" wrapText="1"/>
    </xf>
    <xf numFmtId="176" fontId="3" fillId="0" borderId="22" xfId="0" applyNumberFormat="1" applyFont="1" applyFill="1" applyBorder="1" applyAlignment="1">
      <alignment horizontal="distributed" vertical="center"/>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4" fillId="0" borderId="65"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center" vertical="center" shrinkToFit="1"/>
    </xf>
    <xf numFmtId="176" fontId="4" fillId="0" borderId="71" xfId="0" applyNumberFormat="1" applyFont="1" applyFill="1" applyBorder="1" applyAlignment="1">
      <alignment horizontal="center" vertical="center" shrinkToFit="1"/>
    </xf>
    <xf numFmtId="176" fontId="4" fillId="0" borderId="118"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119" xfId="0" applyNumberFormat="1" applyFont="1" applyFill="1" applyBorder="1" applyAlignment="1">
      <alignment horizontal="center" vertical="center" shrinkToFi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5"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3" fillId="0" borderId="87"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9" xfId="0" applyNumberFormat="1" applyFont="1" applyFill="1" applyBorder="1" applyAlignment="1">
      <alignment horizontal="center" vertical="center"/>
    </xf>
    <xf numFmtId="176" fontId="3" fillId="0" borderId="72" xfId="0" applyNumberFormat="1" applyFont="1" applyFill="1" applyBorder="1" applyAlignment="1">
      <alignment horizontal="left" vertical="center"/>
    </xf>
    <xf numFmtId="176" fontId="3" fillId="0" borderId="1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156" xfId="0" applyNumberFormat="1" applyFont="1" applyFill="1" applyBorder="1" applyAlignment="1">
      <alignment horizontal="center" vertical="center"/>
    </xf>
    <xf numFmtId="176" fontId="3" fillId="0" borderId="157" xfId="0" applyNumberFormat="1" applyFont="1" applyFill="1" applyBorder="1" applyAlignment="1">
      <alignment horizontal="center" vertical="center"/>
    </xf>
    <xf numFmtId="176" fontId="3" fillId="0" borderId="158" xfId="0" applyNumberFormat="1" applyFont="1" applyFill="1" applyBorder="1" applyAlignment="1">
      <alignment horizontal="center" vertical="center"/>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78"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91"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5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13"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98" xfId="0" applyNumberFormat="1" applyFont="1" applyFill="1" applyBorder="1" applyAlignment="1">
      <alignment horizontal="center"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4" fontId="3" fillId="0" borderId="1" xfId="1" applyNumberFormat="1" applyFont="1" applyFill="1" applyBorder="1" applyAlignment="1">
      <alignment horizontal="center" vertical="center"/>
    </xf>
    <xf numFmtId="14" fontId="3" fillId="0" borderId="72" xfId="1" applyNumberFormat="1" applyFont="1" applyFill="1" applyBorder="1" applyAlignment="1">
      <alignment horizontal="center" vertical="center"/>
    </xf>
    <xf numFmtId="14" fontId="3" fillId="0" borderId="69" xfId="1" applyNumberFormat="1" applyFont="1" applyFill="1" applyBorder="1" applyAlignment="1">
      <alignment horizontal="right" vertical="center"/>
    </xf>
    <xf numFmtId="14" fontId="3" fillId="0" borderId="1" xfId="1" applyNumberFormat="1" applyFont="1" applyFill="1" applyBorder="1" applyAlignment="1">
      <alignment horizontal="right" vertical="center"/>
    </xf>
    <xf numFmtId="176" fontId="4" fillId="0" borderId="69"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48" xfId="0" applyNumberFormat="1" applyFont="1" applyFill="1" applyBorder="1" applyAlignment="1">
      <alignment horizontal="center" vertical="center"/>
    </xf>
    <xf numFmtId="176" fontId="3" fillId="0" borderId="147" xfId="0" applyNumberFormat="1" applyFont="1" applyFill="1" applyBorder="1" applyAlignment="1">
      <alignment horizontal="center" vertical="center"/>
    </xf>
    <xf numFmtId="176" fontId="3" fillId="0" borderId="146"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5" fillId="0" borderId="114" xfId="0" applyNumberFormat="1" applyFont="1" applyFill="1" applyBorder="1" applyAlignment="1">
      <alignment horizontal="center" vertical="center" wrapText="1"/>
    </xf>
    <xf numFmtId="176" fontId="5" fillId="0" borderId="132" xfId="0" applyNumberFormat="1" applyFont="1" applyFill="1" applyBorder="1" applyAlignment="1">
      <alignment horizontal="center" vertical="center" wrapText="1"/>
    </xf>
    <xf numFmtId="177" fontId="5" fillId="0" borderId="140" xfId="0" applyNumberFormat="1" applyFont="1" applyFill="1" applyBorder="1" applyAlignment="1">
      <alignment horizontal="center" vertical="center" wrapText="1"/>
    </xf>
    <xf numFmtId="177" fontId="5" fillId="0" borderId="92" xfId="0" applyNumberFormat="1" applyFont="1" applyFill="1" applyBorder="1" applyAlignment="1">
      <alignment horizontal="center" vertical="center" wrapText="1"/>
    </xf>
    <xf numFmtId="177" fontId="5" fillId="0" borderId="86" xfId="0" applyNumberFormat="1" applyFont="1" applyFill="1" applyBorder="1" applyAlignment="1">
      <alignment horizontal="center" vertical="center" wrapText="1"/>
    </xf>
    <xf numFmtId="177" fontId="5" fillId="0" borderId="85" xfId="0" applyNumberFormat="1" applyFont="1" applyFill="1" applyBorder="1" applyAlignment="1">
      <alignment horizontal="center" vertical="center" wrapText="1"/>
    </xf>
    <xf numFmtId="180" fontId="3" fillId="0" borderId="15" xfId="0" applyNumberFormat="1" applyFont="1" applyFill="1" applyBorder="1" applyAlignment="1">
      <alignment horizontal="center" vertical="center"/>
    </xf>
    <xf numFmtId="177" fontId="5" fillId="0" borderId="141" xfId="0" applyNumberFormat="1" applyFont="1" applyFill="1" applyBorder="1" applyAlignment="1">
      <alignment horizontal="center" vertical="center" wrapText="1"/>
    </xf>
    <xf numFmtId="177" fontId="5" fillId="0" borderId="79"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20" xfId="0" applyNumberFormat="1" applyFont="1" applyFill="1" applyBorder="1" applyAlignment="1">
      <alignment horizontal="center" vertical="center" wrapText="1"/>
    </xf>
    <xf numFmtId="180" fontId="3" fillId="0" borderId="190" xfId="0" applyNumberFormat="1" applyFont="1" applyFill="1" applyBorder="1" applyAlignment="1">
      <alignment horizontal="center" vertical="center"/>
    </xf>
    <xf numFmtId="180" fontId="3" fillId="0" borderId="191" xfId="0" applyNumberFormat="1" applyFont="1" applyFill="1" applyBorder="1" applyAlignment="1">
      <alignment horizontal="center" vertical="center"/>
    </xf>
    <xf numFmtId="180" fontId="3" fillId="0" borderId="198" xfId="0" applyNumberFormat="1" applyFont="1" applyFill="1" applyBorder="1" applyAlignment="1">
      <alignment horizontal="center" vertical="center"/>
    </xf>
    <xf numFmtId="176" fontId="3" fillId="0" borderId="193" xfId="0" applyNumberFormat="1" applyFont="1" applyFill="1" applyBorder="1" applyAlignment="1">
      <alignment horizontal="center" vertical="center"/>
    </xf>
    <xf numFmtId="176" fontId="3" fillId="0" borderId="194" xfId="0" applyNumberFormat="1" applyFont="1" applyFill="1" applyBorder="1" applyAlignment="1">
      <alignment horizontal="center" vertical="center"/>
    </xf>
    <xf numFmtId="176" fontId="3" fillId="0" borderId="184" xfId="0" applyNumberFormat="1" applyFont="1" applyFill="1" applyBorder="1" applyAlignment="1">
      <alignment horizontal="center" vertical="center"/>
    </xf>
    <xf numFmtId="176" fontId="3" fillId="0" borderId="199" xfId="0" applyNumberFormat="1" applyFont="1" applyFill="1" applyBorder="1" applyAlignment="1">
      <alignment horizontal="center" vertical="center"/>
    </xf>
    <xf numFmtId="176" fontId="3" fillId="0" borderId="90" xfId="0" applyNumberFormat="1" applyFont="1" applyFill="1" applyBorder="1" applyAlignment="1">
      <alignment vertical="top" wrapText="1"/>
    </xf>
    <xf numFmtId="176" fontId="3" fillId="0" borderId="66" xfId="0" applyNumberFormat="1" applyFont="1" applyFill="1" applyBorder="1" applyAlignment="1">
      <alignment vertical="top" wrapText="1"/>
    </xf>
    <xf numFmtId="176" fontId="3" fillId="0" borderId="186" xfId="0" applyNumberFormat="1" applyFont="1" applyFill="1" applyBorder="1" applyAlignment="1">
      <alignment vertical="top" wrapText="1"/>
    </xf>
    <xf numFmtId="176" fontId="3" fillId="0" borderId="187" xfId="0" applyNumberFormat="1" applyFont="1" applyFill="1" applyBorder="1" applyAlignment="1">
      <alignment vertical="top" wrapText="1"/>
    </xf>
    <xf numFmtId="176" fontId="3" fillId="0" borderId="188" xfId="0" applyNumberFormat="1" applyFont="1" applyFill="1" applyBorder="1" applyAlignment="1">
      <alignment vertical="top" wrapText="1"/>
    </xf>
    <xf numFmtId="176" fontId="3" fillId="0" borderId="189" xfId="0" applyNumberFormat="1" applyFont="1" applyFill="1" applyBorder="1" applyAlignment="1">
      <alignment vertical="top" wrapText="1"/>
    </xf>
    <xf numFmtId="176" fontId="3" fillId="0" borderId="177" xfId="0" applyNumberFormat="1" applyFont="1" applyFill="1" applyBorder="1" applyAlignment="1">
      <alignment horizontal="left" vertical="center"/>
    </xf>
    <xf numFmtId="176" fontId="3" fillId="0" borderId="178" xfId="0" applyNumberFormat="1" applyFont="1" applyFill="1" applyBorder="1" applyAlignment="1">
      <alignment horizontal="left" vertical="center"/>
    </xf>
    <xf numFmtId="176" fontId="3" fillId="0" borderId="179" xfId="0" applyNumberFormat="1" applyFont="1" applyFill="1" applyBorder="1" applyAlignment="1">
      <alignment horizontal="lef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3"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78" xfId="0" applyNumberFormat="1" applyFont="1" applyFill="1" applyBorder="1" applyAlignment="1">
      <alignment horizontal="center" vertical="center" wrapText="1"/>
    </xf>
    <xf numFmtId="176" fontId="2" fillId="0" borderId="110" xfId="0" applyNumberFormat="1" applyFont="1" applyFill="1" applyBorder="1" applyAlignment="1">
      <alignment horizontal="right" vertical="center"/>
    </xf>
    <xf numFmtId="176" fontId="2" fillId="0" borderId="111" xfId="0" applyNumberFormat="1" applyFont="1" applyFill="1" applyBorder="1" applyAlignment="1">
      <alignment horizontal="right" vertical="center"/>
    </xf>
    <xf numFmtId="176" fontId="2" fillId="0" borderId="1" xfId="0" applyNumberFormat="1" applyFont="1" applyFill="1" applyBorder="1" applyAlignment="1">
      <alignment horizontal="right" vertical="center"/>
    </xf>
    <xf numFmtId="176" fontId="2" fillId="0" borderId="69"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2" xfId="0" applyNumberFormat="1" applyFont="1" applyFill="1" applyBorder="1" applyAlignment="1">
      <alignment horizontal="center" vertical="center"/>
    </xf>
    <xf numFmtId="177" fontId="16" fillId="0" borderId="0" xfId="0" applyNumberFormat="1" applyFont="1" applyFill="1" applyBorder="1" applyAlignment="1">
      <alignment horizontal="center" vertical="top" shrinkToFit="1"/>
    </xf>
    <xf numFmtId="180" fontId="3" fillId="2" borderId="15" xfId="0" applyNumberFormat="1" applyFont="1" applyFill="1" applyBorder="1" applyAlignment="1">
      <alignment horizontal="center" vertical="center"/>
    </xf>
    <xf numFmtId="180" fontId="3" fillId="2" borderId="10"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76" fontId="2" fillId="0" borderId="66" xfId="0" applyNumberFormat="1" applyFont="1" applyFill="1" applyBorder="1" applyAlignment="1">
      <alignment horizontal="right" vertical="center"/>
    </xf>
    <xf numFmtId="176" fontId="2" fillId="0" borderId="98" xfId="0" applyNumberFormat="1" applyFont="1" applyFill="1" applyBorder="1" applyAlignment="1">
      <alignment horizontal="right" vertical="center"/>
    </xf>
    <xf numFmtId="176" fontId="21" fillId="0" borderId="61" xfId="0" applyNumberFormat="1" applyFont="1" applyFill="1" applyBorder="1" applyAlignment="1">
      <alignment horizontal="center" vertical="center"/>
    </xf>
    <xf numFmtId="176" fontId="21" fillId="0" borderId="66" xfId="0" applyNumberFormat="1" applyFont="1" applyFill="1" applyBorder="1" applyAlignment="1">
      <alignment horizontal="center" vertical="center"/>
    </xf>
    <xf numFmtId="176" fontId="21" fillId="0" borderId="94" xfId="0" applyNumberFormat="1" applyFont="1" applyFill="1" applyBorder="1" applyAlignment="1">
      <alignment horizontal="center" vertical="center"/>
    </xf>
    <xf numFmtId="176" fontId="21" fillId="0" borderId="66" xfId="0" applyNumberFormat="1" applyFont="1" applyFill="1" applyBorder="1" applyAlignment="1">
      <alignment horizontal="right" vertical="center"/>
    </xf>
    <xf numFmtId="176" fontId="21" fillId="0" borderId="98"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21" fillId="0" borderId="8" xfId="0" applyNumberFormat="1" applyFont="1" applyFill="1" applyBorder="1" applyAlignment="1">
      <alignment horizontal="left" vertical="center" wrapText="1"/>
    </xf>
    <xf numFmtId="176" fontId="21" fillId="0" borderId="3" xfId="0" applyNumberFormat="1" applyFont="1" applyFill="1" applyBorder="1" applyAlignment="1">
      <alignment horizontal="left" vertical="center"/>
    </xf>
    <xf numFmtId="176" fontId="2" fillId="0" borderId="6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5"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176" fontId="3" fillId="0" borderId="133"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177" fontId="5" fillId="2" borderId="79" xfId="0" applyNumberFormat="1" applyFont="1" applyFill="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20" xfId="0" applyNumberFormat="1" applyFont="1" applyFill="1" applyBorder="1" applyAlignment="1">
      <alignment horizontal="center" vertical="center" wrapText="1"/>
    </xf>
    <xf numFmtId="177" fontId="5" fillId="2" borderId="92" xfId="0" applyNumberFormat="1" applyFont="1" applyFill="1" applyBorder="1" applyAlignment="1">
      <alignment horizontal="center" vertical="center" wrapText="1"/>
    </xf>
    <xf numFmtId="177" fontId="5" fillId="2" borderId="86" xfId="0" applyNumberFormat="1" applyFont="1" applyFill="1" applyBorder="1" applyAlignment="1">
      <alignment horizontal="center" vertical="center" wrapText="1"/>
    </xf>
    <xf numFmtId="177" fontId="5" fillId="2" borderId="85" xfId="0" applyNumberFormat="1" applyFont="1" applyFill="1" applyBorder="1" applyAlignment="1">
      <alignment horizontal="center" vertical="center" wrapText="1"/>
    </xf>
    <xf numFmtId="176" fontId="2" fillId="0" borderId="86" xfId="0" applyNumberFormat="1" applyFont="1" applyFill="1" applyBorder="1" applyAlignment="1">
      <alignment horizontal="right" vertical="center"/>
    </xf>
    <xf numFmtId="176" fontId="2" fillId="0" borderId="97" xfId="0" applyNumberFormat="1" applyFont="1" applyFill="1" applyBorder="1" applyAlignment="1">
      <alignment horizontal="right" vertical="center"/>
    </xf>
    <xf numFmtId="176" fontId="2" fillId="0" borderId="104"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176" fontId="2" fillId="0" borderId="105" xfId="0" applyNumberFormat="1" applyFont="1" applyFill="1" applyBorder="1" applyAlignment="1">
      <alignment horizontal="center" vertical="center"/>
    </xf>
    <xf numFmtId="176" fontId="3" fillId="0" borderId="92" xfId="0" applyNumberFormat="1" applyFont="1" applyFill="1" applyBorder="1" applyAlignment="1">
      <alignment horizontal="center" vertical="top" wrapText="1"/>
    </xf>
    <xf numFmtId="176" fontId="3" fillId="0" borderId="86" xfId="0" applyNumberFormat="1" applyFont="1" applyFill="1" applyBorder="1" applyAlignment="1">
      <alignment horizontal="center" vertical="top" wrapText="1"/>
    </xf>
    <xf numFmtId="176" fontId="3" fillId="0" borderId="185" xfId="0" applyNumberFormat="1" applyFont="1" applyFill="1" applyBorder="1" applyAlignment="1">
      <alignment horizontal="center" vertical="top" wrapText="1"/>
    </xf>
    <xf numFmtId="176" fontId="3" fillId="0" borderId="181"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81" xfId="0" applyNumberFormat="1" applyFont="1" applyFill="1" applyBorder="1" applyAlignment="1">
      <alignment vertical="center"/>
    </xf>
    <xf numFmtId="176" fontId="3" fillId="0" borderId="10" xfId="0" applyNumberFormat="1"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3" fillId="0" borderId="181" xfId="0" applyNumberFormat="1" applyFont="1" applyFill="1" applyBorder="1" applyAlignment="1">
      <alignment horizontal="left" vertical="top" wrapText="1"/>
    </xf>
    <xf numFmtId="176" fontId="3" fillId="2" borderId="3" xfId="0" applyNumberFormat="1" applyFont="1" applyFill="1" applyBorder="1" applyAlignment="1">
      <alignment horizontal="right" vertical="center"/>
    </xf>
    <xf numFmtId="176" fontId="3" fillId="0" borderId="1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2" borderId="15" xfId="0" applyNumberFormat="1" applyFont="1" applyFill="1" applyBorder="1" applyAlignment="1">
      <alignment horizontal="center" vertical="center"/>
    </xf>
    <xf numFmtId="177" fontId="16" fillId="0" borderId="0" xfId="0" applyNumberFormat="1" applyFont="1" applyFill="1" applyBorder="1" applyAlignment="1">
      <alignment horizontal="center" shrinkToFit="1"/>
    </xf>
    <xf numFmtId="177" fontId="16" fillId="0" borderId="5" xfId="0" applyNumberFormat="1" applyFont="1" applyFill="1" applyBorder="1" applyAlignment="1">
      <alignment horizontal="center" shrinkToFit="1"/>
    </xf>
    <xf numFmtId="177" fontId="16" fillId="0" borderId="2" xfId="0" applyNumberFormat="1" applyFont="1" applyFill="1" applyBorder="1" applyAlignment="1">
      <alignment horizontal="center" shrinkToFit="1"/>
    </xf>
    <xf numFmtId="177" fontId="16" fillId="0" borderId="6" xfId="0" applyNumberFormat="1" applyFont="1" applyFill="1" applyBorder="1" applyAlignment="1">
      <alignment horizontal="center" shrinkToFit="1"/>
    </xf>
    <xf numFmtId="177" fontId="5" fillId="2" borderId="140"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5" fillId="2" borderId="114" xfId="0" applyNumberFormat="1" applyFont="1" applyFill="1" applyBorder="1" applyAlignment="1">
      <alignment horizontal="center" vertical="center" wrapText="1"/>
    </xf>
    <xf numFmtId="176" fontId="5" fillId="2" borderId="132"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180" fontId="3" fillId="0" borderId="6"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8"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2" fillId="0" borderId="12" xfId="0" applyNumberFormat="1" applyFont="1" applyFill="1" applyBorder="1" applyAlignment="1">
      <alignment horizontal="right" vertical="center"/>
    </xf>
    <xf numFmtId="176" fontId="2" fillId="0" borderId="99" xfId="0" applyNumberFormat="1" applyFont="1" applyFill="1" applyBorder="1" applyAlignment="1">
      <alignment horizontal="right" vertical="center"/>
    </xf>
    <xf numFmtId="176" fontId="2" fillId="0" borderId="79" xfId="0" applyNumberFormat="1" applyFont="1" applyFill="1" applyBorder="1" applyAlignment="1">
      <alignment horizontal="center" vertical="top" wrapText="1"/>
    </xf>
    <xf numFmtId="176" fontId="2" fillId="0" borderId="95" xfId="0" applyNumberFormat="1" applyFont="1" applyFill="1" applyBorder="1" applyAlignment="1">
      <alignment horizontal="center" vertical="top" wrapText="1"/>
    </xf>
    <xf numFmtId="176" fontId="2" fillId="0" borderId="62" xfId="0" applyNumberFormat="1" applyFont="1" applyFill="1" applyBorder="1" applyAlignment="1">
      <alignment horizontal="left" vertical="center" wrapText="1" shrinkToFit="1"/>
    </xf>
    <xf numFmtId="176" fontId="2" fillId="0" borderId="12" xfId="0" applyNumberFormat="1" applyFont="1" applyFill="1" applyBorder="1" applyAlignment="1">
      <alignment horizontal="left" vertical="center" wrapText="1" shrinkToFit="1"/>
    </xf>
    <xf numFmtId="176" fontId="2" fillId="0" borderId="120" xfId="0" applyNumberFormat="1" applyFont="1" applyFill="1" applyBorder="1" applyAlignment="1">
      <alignment horizontal="left" vertical="center" wrapText="1" shrinkToFit="1"/>
    </xf>
    <xf numFmtId="177" fontId="5" fillId="2" borderId="141"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6" fontId="7" fillId="0" borderId="113" xfId="0" applyNumberFormat="1" applyFont="1" applyFill="1" applyBorder="1" applyAlignment="1">
      <alignment horizontal="center" vertical="center"/>
    </xf>
    <xf numFmtId="176" fontId="7" fillId="0" borderId="105" xfId="0" applyNumberFormat="1" applyFont="1" applyFill="1" applyBorder="1" applyAlignment="1">
      <alignment horizontal="center" vertical="center"/>
    </xf>
    <xf numFmtId="176" fontId="2" fillId="0" borderId="61"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 fillId="0" borderId="61"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176" fontId="2" fillId="0" borderId="94" xfId="0" applyNumberFormat="1" applyFont="1" applyFill="1" applyBorder="1" applyAlignment="1">
      <alignment horizontal="center" vertical="center"/>
    </xf>
    <xf numFmtId="176" fontId="21" fillId="0" borderId="4" xfId="0" applyNumberFormat="1" applyFont="1" applyFill="1" applyBorder="1" applyAlignment="1">
      <alignment horizontal="left" vertical="center"/>
    </xf>
    <xf numFmtId="176" fontId="21" fillId="0" borderId="0" xfId="0" applyNumberFormat="1" applyFont="1" applyFill="1" applyBorder="1" applyAlignment="1">
      <alignment horizontal="left" vertical="center"/>
    </xf>
    <xf numFmtId="176" fontId="21" fillId="0" borderId="83" xfId="0" applyNumberFormat="1" applyFont="1" applyFill="1" applyBorder="1" applyAlignment="1">
      <alignment horizontal="left" vertical="center"/>
    </xf>
    <xf numFmtId="176" fontId="2" fillId="0" borderId="113" xfId="0" applyNumberFormat="1" applyFont="1" applyFill="1" applyBorder="1" applyAlignment="1">
      <alignment horizontal="center" vertical="top" wrapText="1"/>
    </xf>
    <xf numFmtId="176" fontId="2" fillId="0" borderId="105" xfId="0" applyNumberFormat="1" applyFont="1" applyFill="1" applyBorder="1" applyAlignment="1">
      <alignment horizontal="center" vertical="top" wrapText="1"/>
    </xf>
    <xf numFmtId="176" fontId="2" fillId="0" borderId="61"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13" fillId="0" borderId="4" xfId="0" applyNumberFormat="1" applyFont="1" applyFill="1" applyBorder="1" applyAlignment="1">
      <alignment horizontal="left"/>
    </xf>
    <xf numFmtId="176" fontId="13" fillId="0" borderId="0" xfId="0" applyNumberFormat="1" applyFont="1" applyFill="1" applyBorder="1" applyAlignment="1">
      <alignment horizontal="left"/>
    </xf>
    <xf numFmtId="176" fontId="13" fillId="0" borderId="71" xfId="0" applyNumberFormat="1" applyFont="1" applyFill="1" applyBorder="1" applyAlignment="1">
      <alignment horizontal="left"/>
    </xf>
    <xf numFmtId="176" fontId="21" fillId="0" borderId="4" xfId="0" applyNumberFormat="1" applyFont="1" applyFill="1" applyBorder="1" applyAlignment="1">
      <alignment horizontal="left" vertical="center" wrapText="1"/>
    </xf>
    <xf numFmtId="176" fontId="21" fillId="0" borderId="43"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wrapText="1"/>
    </xf>
    <xf numFmtId="176" fontId="21" fillId="0" borderId="6"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80" fontId="2" fillId="0" borderId="110" xfId="0" applyNumberFormat="1" applyFont="1" applyFill="1" applyBorder="1" applyAlignment="1">
      <alignment horizontal="center" vertical="center"/>
    </xf>
    <xf numFmtId="176" fontId="2" fillId="0" borderId="112"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6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92" xfId="0" applyNumberFormat="1" applyFont="1" applyFill="1" applyBorder="1" applyAlignment="1">
      <alignment horizontal="left" vertical="center" wrapText="1"/>
    </xf>
    <xf numFmtId="176" fontId="2" fillId="0" borderId="86" xfId="0" applyNumberFormat="1" applyFont="1" applyFill="1" applyBorder="1" applyAlignment="1">
      <alignment horizontal="left" vertical="center" wrapText="1"/>
    </xf>
    <xf numFmtId="176" fontId="2" fillId="0" borderId="85"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77" xfId="0" applyNumberFormat="1" applyFont="1" applyFill="1" applyBorder="1" applyAlignment="1">
      <alignment horizontal="left" vertical="center" wrapText="1"/>
    </xf>
    <xf numFmtId="176" fontId="2" fillId="0" borderId="78" xfId="0" applyNumberFormat="1" applyFont="1" applyFill="1" applyBorder="1" applyAlignment="1">
      <alignment horizontal="left" vertical="center" wrapText="1"/>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horizontal="left" vertical="center"/>
    </xf>
    <xf numFmtId="176" fontId="4"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124" xfId="0" applyNumberFormat="1" applyFont="1" applyFill="1" applyBorder="1" applyAlignment="1">
      <alignment horizontal="left" vertical="center" wrapText="1"/>
    </xf>
    <xf numFmtId="176" fontId="3" fillId="0" borderId="125" xfId="0" applyNumberFormat="1" applyFont="1" applyFill="1" applyBorder="1" applyAlignment="1">
      <alignment horizontal="left" vertical="center" wrapText="1"/>
    </xf>
    <xf numFmtId="180" fontId="3" fillId="0" borderId="13" xfId="0" applyNumberFormat="1" applyFont="1" applyFill="1" applyBorder="1" applyAlignment="1">
      <alignment horizontal="center" vertical="center" wrapText="1"/>
    </xf>
    <xf numFmtId="180" fontId="3" fillId="0" borderId="14" xfId="0" applyNumberFormat="1" applyFont="1" applyFill="1" applyBorder="1" applyAlignment="1">
      <alignment horizontal="center" vertical="center" wrapText="1"/>
    </xf>
    <xf numFmtId="180" fontId="3" fillId="0" borderId="79" xfId="0" applyNumberFormat="1" applyFont="1" applyFill="1" applyBorder="1" applyAlignment="1">
      <alignment horizontal="center" vertical="center" wrapText="1"/>
    </xf>
    <xf numFmtId="180" fontId="3" fillId="0" borderId="12" xfId="0" applyNumberFormat="1" applyFont="1" applyFill="1" applyBorder="1" applyAlignment="1">
      <alignment horizontal="center" vertical="center" wrapText="1"/>
    </xf>
    <xf numFmtId="180" fontId="3" fillId="0" borderId="120" xfId="0" applyNumberFormat="1" applyFont="1" applyFill="1" applyBorder="1" applyAlignment="1">
      <alignment horizontal="center" vertical="center" wrapText="1"/>
    </xf>
    <xf numFmtId="180" fontId="3" fillId="0" borderId="76" xfId="0" applyNumberFormat="1" applyFont="1" applyFill="1" applyBorder="1" applyAlignment="1">
      <alignment horizontal="center" vertical="center" wrapText="1"/>
    </xf>
    <xf numFmtId="176" fontId="21" fillId="0" borderId="10"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7"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76" fontId="20" fillId="0" borderId="5" xfId="0" applyNumberFormat="1" applyFont="1" applyFill="1" applyBorder="1" applyAlignment="1">
      <alignment horizontal="distributed" vertical="center" wrapText="1"/>
    </xf>
    <xf numFmtId="176" fontId="20" fillId="0" borderId="2" xfId="0" applyNumberFormat="1" applyFont="1" applyFill="1" applyBorder="1" applyAlignment="1">
      <alignment horizontal="distributed" vertical="center" wrapText="1"/>
    </xf>
    <xf numFmtId="176" fontId="20" fillId="0" borderId="11" xfId="0" applyNumberFormat="1" applyFont="1" applyFill="1" applyBorder="1" applyAlignment="1">
      <alignment horizontal="distributed" vertical="center" wrapText="1"/>
    </xf>
    <xf numFmtId="180" fontId="3" fillId="0" borderId="5"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3" fillId="0" borderId="92" xfId="0" applyNumberFormat="1" applyFont="1" applyFill="1" applyBorder="1" applyAlignment="1">
      <alignment horizontal="center" vertical="center" wrapText="1"/>
    </xf>
    <xf numFmtId="180" fontId="3" fillId="0" borderId="86" xfId="0" applyNumberFormat="1" applyFont="1" applyFill="1" applyBorder="1" applyAlignment="1">
      <alignment horizontal="center" vertical="center" wrapText="1"/>
    </xf>
    <xf numFmtId="180" fontId="3" fillId="0" borderId="85"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76" fontId="21" fillId="0" borderId="13" xfId="0" applyNumberFormat="1" applyFont="1" applyFill="1" applyBorder="1" applyAlignment="1">
      <alignment horizontal="distributed" vertical="center" wrapText="1"/>
    </xf>
    <xf numFmtId="176" fontId="21" fillId="0" borderId="14" xfId="0" applyNumberFormat="1" applyFont="1" applyFill="1" applyBorder="1" applyAlignment="1">
      <alignment horizontal="distributed" vertical="center" wrapText="1"/>
    </xf>
    <xf numFmtId="176" fontId="21" fillId="0" borderId="76" xfId="0" applyNumberFormat="1" applyFont="1" applyFill="1" applyBorder="1" applyAlignment="1">
      <alignment horizontal="distributed" vertical="center" wrapText="1"/>
    </xf>
    <xf numFmtId="176" fontId="3" fillId="0" borderId="92"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79"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wrapText="1"/>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180" fontId="3" fillId="0" borderId="22" xfId="0" applyNumberFormat="1" applyFont="1" applyFill="1" applyBorder="1" applyAlignment="1">
      <alignment horizontal="center" vertical="center"/>
    </xf>
    <xf numFmtId="180" fontId="3" fillId="0" borderId="23" xfId="0" applyNumberFormat="1" applyFont="1" applyFill="1" applyBorder="1" applyAlignment="1">
      <alignment horizontal="center" vertical="center"/>
    </xf>
    <xf numFmtId="0" fontId="3" fillId="0" borderId="10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23" xfId="0" applyNumberFormat="1" applyFont="1" applyFill="1" applyBorder="1" applyAlignment="1">
      <alignment horizontal="left" vertical="center"/>
    </xf>
    <xf numFmtId="180" fontId="3" fillId="0" borderId="17"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80"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wrapText="1"/>
    </xf>
    <xf numFmtId="176" fontId="3" fillId="0" borderId="107" xfId="0" applyNumberFormat="1" applyFont="1" applyFill="1" applyBorder="1" applyAlignment="1">
      <alignment horizontal="center" vertical="center"/>
    </xf>
    <xf numFmtId="177" fontId="3" fillId="0" borderId="107" xfId="0" applyNumberFormat="1" applyFont="1" applyFill="1" applyBorder="1" applyAlignment="1">
      <alignment horizontal="center" vertical="center"/>
    </xf>
    <xf numFmtId="177" fontId="3" fillId="0" borderId="145" xfId="0" applyNumberFormat="1" applyFont="1" applyFill="1" applyBorder="1" applyAlignment="1">
      <alignment horizontal="center" vertical="center"/>
    </xf>
    <xf numFmtId="177" fontId="3" fillId="0" borderId="144" xfId="0" applyNumberFormat="1" applyFont="1" applyFill="1" applyBorder="1" applyAlignment="1">
      <alignment horizontal="center" vertical="center"/>
    </xf>
    <xf numFmtId="180" fontId="5" fillId="0" borderId="15"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0" fontId="3" fillId="0" borderId="25" xfId="0"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6" fontId="3" fillId="0" borderId="11" xfId="0" applyNumberFormat="1" applyFont="1" applyFill="1" applyBorder="1" applyAlignment="1">
      <alignment horizontal="left" vertical="center"/>
    </xf>
    <xf numFmtId="4" fontId="3" fillId="0" borderId="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4" fontId="3" fillId="0" borderId="90" xfId="0" applyNumberFormat="1" applyFont="1" applyFill="1" applyBorder="1" applyAlignment="1">
      <alignment horizontal="center" vertical="center"/>
    </xf>
    <xf numFmtId="4" fontId="3" fillId="0" borderId="66"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69"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02" xfId="0" applyNumberFormat="1" applyFont="1" applyFill="1" applyBorder="1" applyAlignment="1">
      <alignment horizontal="center" vertical="center"/>
    </xf>
    <xf numFmtId="176" fontId="3" fillId="0" borderId="203" xfId="0" applyNumberFormat="1" applyFont="1" applyFill="1" applyBorder="1" applyAlignment="1">
      <alignment horizontal="center" vertical="center"/>
    </xf>
    <xf numFmtId="176" fontId="3" fillId="0" borderId="204" xfId="0" applyNumberFormat="1" applyFont="1" applyFill="1" applyBorder="1" applyAlignment="1">
      <alignment horizontal="center" vertical="center"/>
    </xf>
    <xf numFmtId="176" fontId="3" fillId="0" borderId="205" xfId="0" applyNumberFormat="1" applyFont="1" applyFill="1" applyBorder="1" applyAlignment="1">
      <alignment horizontal="center" vertical="center"/>
    </xf>
    <xf numFmtId="176" fontId="3" fillId="0" borderId="206" xfId="0" applyNumberFormat="1" applyFont="1" applyFill="1" applyBorder="1" applyAlignment="1">
      <alignment horizontal="center" vertical="center"/>
    </xf>
    <xf numFmtId="176" fontId="3" fillId="0" borderId="207" xfId="0" applyNumberFormat="1" applyFont="1" applyFill="1" applyBorder="1" applyAlignment="1">
      <alignment horizontal="center" vertical="center"/>
    </xf>
    <xf numFmtId="176" fontId="3" fillId="0" borderId="208" xfId="0" applyNumberFormat="1" applyFont="1" applyFill="1" applyBorder="1" applyAlignment="1">
      <alignment horizontal="center" vertical="center"/>
    </xf>
    <xf numFmtId="176" fontId="3" fillId="0" borderId="209" xfId="0" applyNumberFormat="1" applyFont="1" applyFill="1" applyBorder="1" applyAlignment="1">
      <alignment horizontal="center" vertical="center"/>
    </xf>
    <xf numFmtId="176" fontId="3" fillId="0" borderId="210"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3" fillId="0" borderId="1" xfId="0" applyNumberFormat="1" applyFont="1" applyFill="1" applyBorder="1" applyAlignment="1">
      <alignment horizontal="left"/>
    </xf>
    <xf numFmtId="4" fontId="3" fillId="0" borderId="79"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180" fontId="3" fillId="0" borderId="92" xfId="0" applyNumberFormat="1" applyFont="1" applyFill="1" applyBorder="1" applyAlignment="1">
      <alignment horizontal="center" vertical="center"/>
    </xf>
    <xf numFmtId="180" fontId="3" fillId="0" borderId="86" xfId="0" applyNumberFormat="1" applyFont="1" applyFill="1" applyBorder="1" applyAlignment="1">
      <alignment horizontal="center" vertical="center"/>
    </xf>
    <xf numFmtId="176" fontId="3" fillId="0" borderId="149" xfId="0" applyNumberFormat="1" applyFont="1" applyFill="1" applyBorder="1" applyAlignment="1">
      <alignment horizontal="center" vertical="center"/>
    </xf>
    <xf numFmtId="176" fontId="3" fillId="0" borderId="150" xfId="0" applyNumberFormat="1" applyFont="1" applyFill="1" applyBorder="1" applyAlignment="1">
      <alignment horizontal="center" vertical="center"/>
    </xf>
    <xf numFmtId="176" fontId="3" fillId="0" borderId="151"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shrinkToFit="1"/>
    </xf>
    <xf numFmtId="176" fontId="3" fillId="0" borderId="153" xfId="0" applyNumberFormat="1" applyFont="1" applyFill="1" applyBorder="1" applyAlignment="1">
      <alignment horizontal="center" vertical="center"/>
    </xf>
    <xf numFmtId="176" fontId="3" fillId="0" borderId="154" xfId="0" applyNumberFormat="1" applyFont="1" applyFill="1" applyBorder="1" applyAlignment="1">
      <alignment horizontal="center" vertical="center"/>
    </xf>
    <xf numFmtId="176" fontId="3" fillId="0" borderId="155"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4" fillId="0" borderId="72" xfId="0" applyNumberFormat="1" applyFont="1" applyFill="1" applyBorder="1" applyAlignment="1">
      <alignment horizontal="left" vertical="center"/>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5" xfId="0" applyNumberFormat="1" applyFont="1" applyFill="1" applyBorder="1" applyAlignment="1">
      <alignment horizontal="distributed" vertical="center" shrinkToFit="1"/>
    </xf>
    <xf numFmtId="176" fontId="3" fillId="0" borderId="2" xfId="0" applyNumberFormat="1" applyFont="1" applyFill="1" applyBorder="1" applyAlignment="1">
      <alignment horizontal="distributed" vertical="center" shrinkToFit="1"/>
    </xf>
    <xf numFmtId="176" fontId="3" fillId="0" borderId="11" xfId="0" applyNumberFormat="1" applyFont="1" applyFill="1" applyBorder="1" applyAlignment="1">
      <alignment horizontal="distributed" vertical="center" shrinkToFit="1"/>
    </xf>
    <xf numFmtId="176" fontId="3" fillId="0" borderId="8" xfId="0" applyNumberFormat="1" applyFont="1" applyFill="1" applyBorder="1" applyAlignment="1">
      <alignment horizontal="distributed" vertical="center" shrinkToFit="1"/>
    </xf>
    <xf numFmtId="176" fontId="3" fillId="0" borderId="3" xfId="0" applyNumberFormat="1" applyFont="1" applyFill="1" applyBorder="1" applyAlignment="1">
      <alignment horizontal="distributed" vertical="center" shrinkToFit="1"/>
    </xf>
    <xf numFmtId="176" fontId="3" fillId="0" borderId="9" xfId="0" applyNumberFormat="1" applyFont="1" applyFill="1" applyBorder="1" applyAlignment="1">
      <alignment horizontal="distributed" vertical="center" shrinkToFit="1"/>
    </xf>
    <xf numFmtId="176" fontId="4" fillId="0" borderId="21"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shrinkToFit="1"/>
    </xf>
    <xf numFmtId="176" fontId="3" fillId="0" borderId="22" xfId="0" applyNumberFormat="1" applyFont="1" applyFill="1" applyBorder="1" applyAlignment="1">
      <alignment horizontal="center" vertical="center" shrinkToFit="1"/>
    </xf>
    <xf numFmtId="176" fontId="4" fillId="0" borderId="3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4" fillId="0" borderId="63"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4" fillId="0" borderId="32"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3" fillId="0" borderId="5" xfId="0" applyNumberFormat="1" applyFont="1" applyFill="1" applyBorder="1" applyAlignment="1">
      <alignment horizontal="distributed" vertical="center" wrapText="1"/>
    </xf>
    <xf numFmtId="176" fontId="3" fillId="0" borderId="2" xfId="0" applyNumberFormat="1" applyFont="1" applyFill="1" applyBorder="1" applyAlignment="1">
      <alignment horizontal="distributed" vertical="center" wrapText="1"/>
    </xf>
    <xf numFmtId="176" fontId="3" fillId="0" borderId="11"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3" fillId="0" borderId="8" xfId="0" applyNumberFormat="1" applyFont="1" applyFill="1" applyBorder="1" applyAlignment="1">
      <alignment horizontal="distributed" vertical="center" wrapText="1"/>
    </xf>
    <xf numFmtId="176" fontId="3" fillId="0" borderId="3" xfId="0" applyNumberFormat="1" applyFont="1" applyFill="1" applyBorder="1" applyAlignment="1">
      <alignment horizontal="distributed" vertical="center" wrapText="1"/>
    </xf>
    <xf numFmtId="176" fontId="3" fillId="0" borderId="9" xfId="0" applyNumberFormat="1" applyFont="1" applyFill="1" applyBorder="1" applyAlignment="1">
      <alignment horizontal="distributed" vertical="center" wrapText="1"/>
    </xf>
    <xf numFmtId="176" fontId="3" fillId="0" borderId="41"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shrinkToFit="1"/>
    </xf>
    <xf numFmtId="176" fontId="3" fillId="0" borderId="39"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119" xfId="0" applyNumberFormat="1" applyFont="1" applyFill="1" applyBorder="1" applyAlignment="1">
      <alignment horizontal="left"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left" vertical="center"/>
    </xf>
    <xf numFmtId="176" fontId="4" fillId="0" borderId="33" xfId="0" applyNumberFormat="1" applyFont="1" applyFill="1" applyBorder="1" applyAlignment="1">
      <alignment horizontal="center" vertical="center"/>
    </xf>
    <xf numFmtId="176" fontId="3" fillId="0" borderId="6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4"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3" fillId="0" borderId="42"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4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44"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6"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41" xfId="0" applyNumberFormat="1" applyFont="1" applyFill="1" applyBorder="1" applyAlignment="1">
      <alignment horizontal="right" vertical="center"/>
    </xf>
    <xf numFmtId="176" fontId="3" fillId="0" borderId="63"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textRotation="255" shrinkToFit="1"/>
    </xf>
    <xf numFmtId="176" fontId="3" fillId="0" borderId="70"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71"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56" xfId="0" applyNumberFormat="1" applyFont="1" applyFill="1" applyBorder="1" applyAlignment="1">
      <alignment horizontal="center" vertical="center" textRotation="255" shrinkToFit="1"/>
    </xf>
    <xf numFmtId="176" fontId="3" fillId="0" borderId="41" xfId="0" applyNumberFormat="1" applyFont="1" applyFill="1" applyBorder="1" applyAlignment="1">
      <alignment horizontal="left" vertical="center"/>
    </xf>
    <xf numFmtId="176" fontId="3" fillId="0" borderId="63"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211" xfId="0" applyNumberFormat="1" applyFont="1" applyFill="1" applyBorder="1" applyAlignment="1">
      <alignment horizontal="center" vertical="center"/>
    </xf>
    <xf numFmtId="176" fontId="3" fillId="0" borderId="212" xfId="0" applyNumberFormat="1" applyFont="1" applyFill="1" applyBorder="1" applyAlignment="1">
      <alignment horizontal="center" vertical="center"/>
    </xf>
    <xf numFmtId="176" fontId="4" fillId="0" borderId="92"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176" fontId="3" fillId="0" borderId="163" xfId="0" applyNumberFormat="1" applyFont="1" applyFill="1" applyBorder="1" applyAlignment="1">
      <alignment horizontal="center" vertical="center"/>
    </xf>
    <xf numFmtId="176" fontId="3" fillId="0" borderId="162" xfId="0" applyNumberFormat="1" applyFont="1" applyFill="1" applyBorder="1" applyAlignment="1">
      <alignment horizontal="center" vertical="center"/>
    </xf>
    <xf numFmtId="176" fontId="3" fillId="0" borderId="161" xfId="0" applyNumberFormat="1" applyFont="1" applyFill="1" applyBorder="1" applyAlignment="1">
      <alignment horizontal="center" vertical="center"/>
    </xf>
    <xf numFmtId="176" fontId="3" fillId="0" borderId="160" xfId="0" applyNumberFormat="1" applyFont="1" applyFill="1" applyBorder="1" applyAlignment="1">
      <alignment horizontal="center" vertical="center"/>
    </xf>
    <xf numFmtId="176" fontId="3" fillId="0" borderId="200" xfId="0" applyNumberFormat="1" applyFont="1" applyFill="1" applyBorder="1" applyAlignment="1">
      <alignment horizontal="center" vertical="center"/>
    </xf>
    <xf numFmtId="176" fontId="3" fillId="0" borderId="201" xfId="0" applyNumberFormat="1" applyFont="1" applyFill="1" applyBorder="1" applyAlignment="1">
      <alignment horizontal="center" vertical="center"/>
    </xf>
    <xf numFmtId="176" fontId="18" fillId="0" borderId="27" xfId="0" applyNumberFormat="1" applyFont="1" applyFill="1" applyBorder="1" applyAlignment="1">
      <alignment horizontal="distributed" vertical="center" wrapText="1"/>
    </xf>
    <xf numFmtId="176" fontId="18" fillId="0" borderId="28" xfId="0" applyNumberFormat="1" applyFont="1" applyFill="1" applyBorder="1" applyAlignment="1">
      <alignment horizontal="distributed" vertical="center" wrapText="1"/>
    </xf>
    <xf numFmtId="176" fontId="18" fillId="0" borderId="24" xfId="0" applyNumberFormat="1" applyFont="1" applyFill="1" applyBorder="1" applyAlignment="1">
      <alignment horizontal="distributed" vertical="center" wrapText="1"/>
    </xf>
    <xf numFmtId="176" fontId="18" fillId="0" borderId="25" xfId="0" applyNumberFormat="1" applyFont="1" applyFill="1" applyBorder="1" applyAlignment="1">
      <alignment horizontal="distributed"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3" fillId="0" borderId="3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distributed" vertical="center"/>
    </xf>
    <xf numFmtId="176" fontId="3" fillId="0" borderId="87" xfId="0" applyNumberFormat="1" applyFont="1" applyFill="1" applyBorder="1" applyAlignment="1">
      <alignment horizontal="distributed" vertical="center"/>
    </xf>
    <xf numFmtId="176" fontId="3" fillId="0" borderId="87" xfId="0" applyNumberFormat="1" applyFont="1" applyFill="1" applyBorder="1" applyAlignment="1">
      <alignment horizontal="center" vertical="center" shrinkToFit="1"/>
    </xf>
    <xf numFmtId="176" fontId="3" fillId="0" borderId="33" xfId="0" applyNumberFormat="1" applyFont="1" applyFill="1" applyBorder="1" applyAlignment="1">
      <alignment horizontal="center" vertical="center" shrinkToFit="1"/>
    </xf>
    <xf numFmtId="176" fontId="3" fillId="0" borderId="4" xfId="0" applyNumberFormat="1" applyFont="1" applyFill="1" applyBorder="1" applyAlignment="1">
      <alignment horizontal="distributed" vertical="center" shrinkToFit="1"/>
    </xf>
    <xf numFmtId="176" fontId="3" fillId="0" borderId="0" xfId="0" applyNumberFormat="1" applyFont="1" applyFill="1" applyBorder="1" applyAlignment="1">
      <alignment horizontal="distributed" vertical="center" shrinkToFit="1"/>
    </xf>
    <xf numFmtId="176" fontId="3" fillId="0" borderId="6"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3" fillId="0" borderId="176"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xf>
    <xf numFmtId="176" fontId="3" fillId="0" borderId="174"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wrapText="1"/>
    </xf>
    <xf numFmtId="176" fontId="3" fillId="0" borderId="109" xfId="0" applyNumberFormat="1" applyFont="1" applyFill="1" applyBorder="1" applyAlignment="1">
      <alignment horizontal="center" vertical="center"/>
    </xf>
    <xf numFmtId="176" fontId="3" fillId="0" borderId="165" xfId="0" applyNumberFormat="1" applyFont="1" applyFill="1" applyBorder="1" applyAlignment="1">
      <alignment horizontal="center" vertical="center"/>
    </xf>
    <xf numFmtId="176" fontId="3" fillId="0" borderId="74" xfId="0" applyNumberFormat="1" applyFont="1" applyFill="1" applyBorder="1" applyAlignment="1">
      <alignment horizontal="left" vertical="center" wrapText="1"/>
    </xf>
    <xf numFmtId="176" fontId="3" fillId="0" borderId="175" xfId="0" applyNumberFormat="1" applyFont="1" applyFill="1" applyBorder="1" applyAlignment="1">
      <alignment horizontal="center" vertical="center" wrapText="1"/>
    </xf>
    <xf numFmtId="176" fontId="4" fillId="0" borderId="164"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213" xfId="0" applyNumberFormat="1" applyFont="1" applyFill="1" applyBorder="1" applyAlignment="1">
      <alignment horizontal="center" vertical="center"/>
    </xf>
    <xf numFmtId="176" fontId="3" fillId="0" borderId="214" xfId="0" applyNumberFormat="1" applyFont="1" applyFill="1" applyBorder="1" applyAlignment="1">
      <alignment horizontal="center" vertical="center"/>
    </xf>
    <xf numFmtId="176" fontId="3" fillId="0" borderId="215" xfId="0" applyNumberFormat="1" applyFont="1" applyFill="1" applyBorder="1" applyAlignment="1">
      <alignment horizontal="center" vertical="center"/>
    </xf>
    <xf numFmtId="176" fontId="3" fillId="0" borderId="166" xfId="0" applyNumberFormat="1" applyFont="1" applyFill="1" applyBorder="1" applyAlignment="1">
      <alignment horizontal="center" vertical="center"/>
    </xf>
    <xf numFmtId="176" fontId="3" fillId="0" borderId="21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shrinkToFi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81"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42" xfId="0" applyNumberFormat="1" applyFont="1" applyFill="1" applyBorder="1" applyAlignment="1">
      <alignment horizontal="center" vertical="center" wrapText="1"/>
    </xf>
    <xf numFmtId="176" fontId="3" fillId="0" borderId="82"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70"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3" fillId="0" borderId="11"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3" xfId="0" applyFont="1" applyFill="1" applyBorder="1" applyAlignment="1">
      <alignment horizontal="center" vertical="center" wrapText="1"/>
    </xf>
    <xf numFmtId="179" fontId="3" fillId="0" borderId="25" xfId="0" applyNumberFormat="1" applyFont="1" applyFill="1" applyBorder="1" applyAlignment="1">
      <alignment horizontal="right" vertical="center" wrapText="1"/>
    </xf>
    <xf numFmtId="179" fontId="3" fillId="0" borderId="26" xfId="0" applyNumberFormat="1" applyFont="1" applyFill="1" applyBorder="1" applyAlignment="1">
      <alignment horizontal="right" vertical="center" wrapText="1"/>
    </xf>
    <xf numFmtId="176" fontId="3" fillId="0" borderId="5" xfId="0" applyNumberFormat="1" applyFont="1" applyFill="1" applyBorder="1" applyAlignment="1">
      <alignment horizontal="left" vertical="center"/>
    </xf>
    <xf numFmtId="0" fontId="5" fillId="0" borderId="27"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176" fontId="6" fillId="0" borderId="26" xfId="0" applyNumberFormat="1" applyFont="1" applyFill="1" applyBorder="1" applyAlignment="1">
      <alignment horizontal="center" vertical="center" wrapText="1" shrinkToFit="1"/>
    </xf>
    <xf numFmtId="176" fontId="6" fillId="0" borderId="170" xfId="0" applyNumberFormat="1" applyFont="1" applyFill="1" applyBorder="1" applyAlignment="1">
      <alignment horizontal="center" vertical="center" wrapText="1" shrinkToFit="1"/>
    </xf>
    <xf numFmtId="176" fontId="6" fillId="0" borderId="171" xfId="0" applyNumberFormat="1" applyFont="1" applyFill="1" applyBorder="1" applyAlignment="1">
      <alignment horizontal="center" vertical="center" wrapText="1" shrinkToFit="1"/>
    </xf>
    <xf numFmtId="176" fontId="3" fillId="0" borderId="23" xfId="0" applyNumberFormat="1" applyFont="1" applyFill="1" applyBorder="1" applyAlignment="1">
      <alignment horizontal="distributed" vertical="center"/>
    </xf>
    <xf numFmtId="176" fontId="3" fillId="0" borderId="29" xfId="0" applyNumberFormat="1" applyFont="1" applyFill="1" applyBorder="1" applyAlignment="1">
      <alignment horizontal="distributed" vertical="center"/>
    </xf>
    <xf numFmtId="176" fontId="3" fillId="0" borderId="27"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0" fontId="26" fillId="0" borderId="0" xfId="0" applyFont="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xf>
    <xf numFmtId="0" fontId="25" fillId="0" borderId="114" xfId="0" applyFont="1" applyBorder="1" applyAlignment="1">
      <alignment horizontal="center" vertical="center"/>
    </xf>
    <xf numFmtId="0" fontId="25" fillId="0" borderId="217" xfId="0" applyFont="1" applyBorder="1" applyAlignment="1">
      <alignment horizontal="center" vertical="center"/>
    </xf>
    <xf numFmtId="0" fontId="25" fillId="0" borderId="115" xfId="0" applyFont="1" applyBorder="1" applyAlignment="1">
      <alignment horizontal="center" vertical="center"/>
    </xf>
    <xf numFmtId="0" fontId="25" fillId="0" borderId="0" xfId="0" applyFont="1" applyAlignment="1">
      <alignment vertical="center"/>
    </xf>
    <xf numFmtId="0" fontId="25" fillId="0" borderId="114" xfId="0" applyFont="1" applyBorder="1" applyAlignment="1">
      <alignment horizontal="center" vertical="center" wrapText="1"/>
    </xf>
    <xf numFmtId="0" fontId="25" fillId="0" borderId="217" xfId="0" applyFont="1" applyBorder="1" applyAlignment="1">
      <alignment horizontal="center" vertical="center" wrapText="1"/>
    </xf>
    <xf numFmtId="0" fontId="25" fillId="0" borderId="115" xfId="0" applyFont="1" applyBorder="1" applyAlignment="1">
      <alignment horizontal="center" vertical="center" wrapText="1"/>
    </xf>
    <xf numFmtId="14" fontId="27" fillId="0" borderId="114" xfId="0" applyNumberFormat="1" applyFont="1" applyBorder="1" applyAlignment="1">
      <alignment horizontal="right" vertical="center"/>
    </xf>
    <xf numFmtId="14" fontId="27" fillId="0" borderId="217" xfId="0" applyNumberFormat="1" applyFont="1" applyBorder="1" applyAlignment="1">
      <alignment horizontal="right" vertical="center"/>
    </xf>
    <xf numFmtId="14" fontId="27" fillId="0" borderId="115" xfId="0" applyNumberFormat="1" applyFont="1" applyBorder="1" applyAlignment="1">
      <alignment horizontal="right" vertical="center"/>
    </xf>
    <xf numFmtId="0" fontId="25" fillId="0" borderId="114" xfId="0" applyFont="1" applyBorder="1" applyAlignment="1">
      <alignment horizontal="right" vertical="center" wrapText="1"/>
    </xf>
    <xf numFmtId="0" fontId="25" fillId="0" borderId="217" xfId="0" applyFont="1" applyBorder="1" applyAlignment="1">
      <alignment horizontal="right" vertical="center" wrapText="1"/>
    </xf>
    <xf numFmtId="0" fontId="25" fillId="0" borderId="115" xfId="0" applyFont="1" applyBorder="1" applyAlignment="1">
      <alignment horizontal="right" vertical="center" wrapText="1"/>
    </xf>
    <xf numFmtId="176" fontId="3" fillId="3" borderId="15"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cellXfs>
  <cellStyles count="3">
    <cellStyle name="桁区切り" xfId="1" builtinId="6"/>
    <cellStyle name="標準" xfId="0" builtinId="0"/>
    <cellStyle name="標準_施設一覧　H15.4.1現在(届出済施設)" xfId="2" xr:uid="{00000000-0005-0000-0000-000002000000}"/>
  </cellStyles>
  <dxfs count="15">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ont>
        <color theme="0"/>
      </font>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107950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88900</xdr:colOff>
          <xdr:row>40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114300</xdr:colOff>
          <xdr:row>42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12700</xdr:colOff>
          <xdr:row>28</xdr:row>
          <xdr:rowOff>285750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42</xdr:row>
          <xdr:rowOff>0</xdr:rowOff>
        </xdr:from>
        <xdr:to>
          <xdr:col>20</xdr:col>
          <xdr:colOff>114300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107950</xdr:colOff>
          <xdr:row>43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336550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336550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336550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107950</xdr:colOff>
          <xdr:row>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107950</xdr:colOff>
          <xdr:row>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107950</xdr:colOff>
          <xdr:row>43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43</xdr:row>
          <xdr:rowOff>0</xdr:rowOff>
        </xdr:from>
        <xdr:to>
          <xdr:col>20</xdr:col>
          <xdr:colOff>114300</xdr:colOff>
          <xdr:row>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107950</xdr:colOff>
          <xdr:row>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a:extLst>
            <a:ext uri="{FF2B5EF4-FFF2-40B4-BE49-F238E27FC236}">
              <a16:creationId xmlns:a16="http://schemas.microsoft.com/office/drawing/2014/main" id="{00000000-0008-0000-0100-000006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a:extLst>
            <a:ext uri="{FF2B5EF4-FFF2-40B4-BE49-F238E27FC236}">
              <a16:creationId xmlns:a16="http://schemas.microsoft.com/office/drawing/2014/main" id="{00000000-0008-0000-0100-000007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a:extLst>
            <a:ext uri="{FF2B5EF4-FFF2-40B4-BE49-F238E27FC236}">
              <a16:creationId xmlns:a16="http://schemas.microsoft.com/office/drawing/2014/main" id="{00000000-0008-0000-0100-000011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a:extLst>
            <a:ext uri="{FF2B5EF4-FFF2-40B4-BE49-F238E27FC236}">
              <a16:creationId xmlns:a16="http://schemas.microsoft.com/office/drawing/2014/main" id="{00000000-0008-0000-0100-000013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a:extLst>
            <a:ext uri="{FF2B5EF4-FFF2-40B4-BE49-F238E27FC236}">
              <a16:creationId xmlns:a16="http://schemas.microsoft.com/office/drawing/2014/main" id="{00000000-0008-0000-0100-000016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a:extLst>
            <a:ext uri="{FF2B5EF4-FFF2-40B4-BE49-F238E27FC236}">
              <a16:creationId xmlns:a16="http://schemas.microsoft.com/office/drawing/2014/main" id="{00000000-0008-0000-0100-000019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a:extLst>
            <a:ext uri="{FF2B5EF4-FFF2-40B4-BE49-F238E27FC236}">
              <a16:creationId xmlns:a16="http://schemas.microsoft.com/office/drawing/2014/main" id="{00000000-0008-0000-0100-00001C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a:extLst>
            <a:ext uri="{FF2B5EF4-FFF2-40B4-BE49-F238E27FC236}">
              <a16:creationId xmlns:a16="http://schemas.microsoft.com/office/drawing/2014/main" id="{00000000-0008-0000-0100-00001D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a:extLst>
            <a:ext uri="{FF2B5EF4-FFF2-40B4-BE49-F238E27FC236}">
              <a16:creationId xmlns:a16="http://schemas.microsoft.com/office/drawing/2014/main" id="{00000000-0008-0000-0100-000021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a:extLst>
            <a:ext uri="{FF2B5EF4-FFF2-40B4-BE49-F238E27FC236}">
              <a16:creationId xmlns:a16="http://schemas.microsoft.com/office/drawing/2014/main" id="{00000000-0008-0000-0100-000022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a:extLst>
            <a:ext uri="{FF2B5EF4-FFF2-40B4-BE49-F238E27FC236}">
              <a16:creationId xmlns:a16="http://schemas.microsoft.com/office/drawing/2014/main" id="{00000000-0008-0000-0100-000028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a:extLst>
            <a:ext uri="{FF2B5EF4-FFF2-40B4-BE49-F238E27FC236}">
              <a16:creationId xmlns:a16="http://schemas.microsoft.com/office/drawing/2014/main" id="{00000000-0008-0000-0100-00002E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a:extLst>
            <a:ext uri="{FF2B5EF4-FFF2-40B4-BE49-F238E27FC236}">
              <a16:creationId xmlns:a16="http://schemas.microsoft.com/office/drawing/2014/main" id="{00000000-0008-0000-0100-000030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a:extLst>
            <a:ext uri="{FF2B5EF4-FFF2-40B4-BE49-F238E27FC236}">
              <a16:creationId xmlns:a16="http://schemas.microsoft.com/office/drawing/2014/main" id="{00000000-0008-0000-0100-000039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a:extLst>
            <a:ext uri="{FF2B5EF4-FFF2-40B4-BE49-F238E27FC236}">
              <a16:creationId xmlns:a16="http://schemas.microsoft.com/office/drawing/2014/main" id="{00000000-0008-0000-0100-00003A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a:extLst>
            <a:ext uri="{FF2B5EF4-FFF2-40B4-BE49-F238E27FC236}">
              <a16:creationId xmlns:a16="http://schemas.microsoft.com/office/drawing/2014/main" id="{00000000-0008-0000-0100-000044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a:extLst>
            <a:ext uri="{FF2B5EF4-FFF2-40B4-BE49-F238E27FC236}">
              <a16:creationId xmlns:a16="http://schemas.microsoft.com/office/drawing/2014/main" id="{00000000-0008-0000-0100-000045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a:extLst>
            <a:ext uri="{FF2B5EF4-FFF2-40B4-BE49-F238E27FC236}">
              <a16:creationId xmlns:a16="http://schemas.microsoft.com/office/drawing/2014/main" id="{00000000-0008-0000-0100-00004D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a:extLst>
            <a:ext uri="{FF2B5EF4-FFF2-40B4-BE49-F238E27FC236}">
              <a16:creationId xmlns:a16="http://schemas.microsoft.com/office/drawing/2014/main" id="{00000000-0008-0000-0100-00004F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a:extLst>
            <a:ext uri="{FF2B5EF4-FFF2-40B4-BE49-F238E27FC236}">
              <a16:creationId xmlns:a16="http://schemas.microsoft.com/office/drawing/2014/main" id="{00000000-0008-0000-0100-00005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a:extLst>
            <a:ext uri="{FF2B5EF4-FFF2-40B4-BE49-F238E27FC236}">
              <a16:creationId xmlns:a16="http://schemas.microsoft.com/office/drawing/2014/main" id="{00000000-0008-0000-0100-000056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a:extLst>
            <a:ext uri="{FF2B5EF4-FFF2-40B4-BE49-F238E27FC236}">
              <a16:creationId xmlns:a16="http://schemas.microsoft.com/office/drawing/2014/main" id="{00000000-0008-0000-0100-00005A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a:extLst>
            <a:ext uri="{FF2B5EF4-FFF2-40B4-BE49-F238E27FC236}">
              <a16:creationId xmlns:a16="http://schemas.microsoft.com/office/drawing/2014/main" id="{00000000-0008-0000-0100-000060000000}"/>
            </a:ext>
          </a:extLst>
        </xdr:cNvPr>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6</xdr:col>
          <xdr:colOff>133350</xdr:colOff>
          <xdr:row>91</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6</xdr:col>
          <xdr:colOff>133350</xdr:colOff>
          <xdr:row>92</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31750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107950</xdr:colOff>
          <xdr:row>14</xdr:row>
          <xdr:rowOff>19050</xdr:rowOff>
        </xdr:from>
        <xdr:to>
          <xdr:col>49</xdr:col>
          <xdr:colOff>69850</xdr:colOff>
          <xdr:row>15</xdr:row>
          <xdr:rowOff>12700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88900</xdr:colOff>
          <xdr:row>12</xdr:row>
          <xdr:rowOff>342900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12700</xdr:colOff>
          <xdr:row>15</xdr:row>
          <xdr:rowOff>323850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xdr:row>
          <xdr:rowOff>12700</xdr:rowOff>
        </xdr:from>
        <xdr:to>
          <xdr:col>39</xdr:col>
          <xdr:colOff>95250</xdr:colOff>
          <xdr:row>21</xdr:row>
          <xdr:rowOff>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12700</xdr:colOff>
          <xdr:row>24</xdr:row>
          <xdr:rowOff>285750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12700</xdr:colOff>
          <xdr:row>25</xdr:row>
          <xdr:rowOff>285750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12700</xdr:colOff>
          <xdr:row>26</xdr:row>
          <xdr:rowOff>285750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12700</xdr:colOff>
          <xdr:row>27</xdr:row>
          <xdr:rowOff>285750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12700</xdr:colOff>
          <xdr:row>29</xdr:row>
          <xdr:rowOff>285750</xdr:rowOff>
        </xdr:to>
        <xdr:sp macro="" textlink="">
          <xdr:nvSpPr>
            <xdr:cNvPr id="7191" name="Group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12700</xdr:colOff>
          <xdr:row>28</xdr:row>
          <xdr:rowOff>285750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12700</xdr:colOff>
          <xdr:row>31</xdr:row>
          <xdr:rowOff>285750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12700</xdr:colOff>
          <xdr:row>32</xdr:row>
          <xdr:rowOff>285750</xdr:rowOff>
        </xdr:to>
        <xdr:sp macro="" textlink="">
          <xdr:nvSpPr>
            <xdr:cNvPr id="7196" name="Group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12700</xdr:colOff>
          <xdr:row>12</xdr:row>
          <xdr:rowOff>285750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7200" name="Group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12700</xdr:colOff>
          <xdr:row>15</xdr:row>
          <xdr:rowOff>285750</xdr:rowOff>
        </xdr:to>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12700</xdr:colOff>
          <xdr:row>15</xdr:row>
          <xdr:rowOff>285750</xdr:rowOff>
        </xdr:to>
        <xdr:sp macro="" textlink="">
          <xdr:nvSpPr>
            <xdr:cNvPr id="7202" name="Group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12700</xdr:colOff>
          <xdr:row>20</xdr:row>
          <xdr:rowOff>285750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12700</xdr:colOff>
          <xdr:row>20</xdr:row>
          <xdr:rowOff>285750</xdr:rowOff>
        </xdr:to>
        <xdr:sp macro="" textlink="">
          <xdr:nvSpPr>
            <xdr:cNvPr id="7206" name="Group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41</xdr:row>
          <xdr:rowOff>12700</xdr:rowOff>
        </xdr:from>
        <xdr:to>
          <xdr:col>37</xdr:col>
          <xdr:colOff>12700</xdr:colOff>
          <xdr:row>42</xdr:row>
          <xdr:rowOff>12700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42</xdr:row>
          <xdr:rowOff>12700</xdr:rowOff>
        </xdr:from>
        <xdr:to>
          <xdr:col>37</xdr:col>
          <xdr:colOff>12700</xdr:colOff>
          <xdr:row>43</xdr:row>
          <xdr:rowOff>12700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43</xdr:row>
          <xdr:rowOff>12700</xdr:rowOff>
        </xdr:from>
        <xdr:to>
          <xdr:col>37</xdr:col>
          <xdr:colOff>12700</xdr:colOff>
          <xdr:row>44</xdr:row>
          <xdr:rowOff>12700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44</xdr:row>
          <xdr:rowOff>12700</xdr:rowOff>
        </xdr:from>
        <xdr:to>
          <xdr:col>37</xdr:col>
          <xdr:colOff>12700</xdr:colOff>
          <xdr:row>45</xdr:row>
          <xdr:rowOff>12700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45</xdr:row>
          <xdr:rowOff>12700</xdr:rowOff>
        </xdr:from>
        <xdr:to>
          <xdr:col>37</xdr:col>
          <xdr:colOff>12700</xdr:colOff>
          <xdr:row>46</xdr:row>
          <xdr:rowOff>12700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46</xdr:row>
          <xdr:rowOff>12700</xdr:rowOff>
        </xdr:from>
        <xdr:to>
          <xdr:col>37</xdr:col>
          <xdr:colOff>12700</xdr:colOff>
          <xdr:row>47</xdr:row>
          <xdr:rowOff>12700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55</xdr:row>
          <xdr:rowOff>12700</xdr:rowOff>
        </xdr:from>
        <xdr:to>
          <xdr:col>37</xdr:col>
          <xdr:colOff>12700</xdr:colOff>
          <xdr:row>56</xdr:row>
          <xdr:rowOff>12700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56</xdr:row>
          <xdr:rowOff>12700</xdr:rowOff>
        </xdr:from>
        <xdr:to>
          <xdr:col>37</xdr:col>
          <xdr:colOff>12700</xdr:colOff>
          <xdr:row>57</xdr:row>
          <xdr:rowOff>12700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54</xdr:row>
          <xdr:rowOff>12700</xdr:rowOff>
        </xdr:from>
        <xdr:to>
          <xdr:col>37</xdr:col>
          <xdr:colOff>12700</xdr:colOff>
          <xdr:row>55</xdr:row>
          <xdr:rowOff>12700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57</xdr:row>
          <xdr:rowOff>12700</xdr:rowOff>
        </xdr:from>
        <xdr:to>
          <xdr:col>37</xdr:col>
          <xdr:colOff>12700</xdr:colOff>
          <xdr:row>58</xdr:row>
          <xdr:rowOff>12700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58</xdr:row>
          <xdr:rowOff>12700</xdr:rowOff>
        </xdr:from>
        <xdr:to>
          <xdr:col>37</xdr:col>
          <xdr:colOff>12700</xdr:colOff>
          <xdr:row>59</xdr:row>
          <xdr:rowOff>12700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54</xdr:row>
          <xdr:rowOff>12700</xdr:rowOff>
        </xdr:from>
        <xdr:to>
          <xdr:col>37</xdr:col>
          <xdr:colOff>12700</xdr:colOff>
          <xdr:row>55</xdr:row>
          <xdr:rowOff>12700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55</xdr:row>
          <xdr:rowOff>12700</xdr:rowOff>
        </xdr:from>
        <xdr:to>
          <xdr:col>37</xdr:col>
          <xdr:colOff>12700</xdr:colOff>
          <xdr:row>56</xdr:row>
          <xdr:rowOff>12700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61</xdr:row>
          <xdr:rowOff>12700</xdr:rowOff>
        </xdr:from>
        <xdr:to>
          <xdr:col>37</xdr:col>
          <xdr:colOff>12700</xdr:colOff>
          <xdr:row>62</xdr:row>
          <xdr:rowOff>12700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62</xdr:row>
          <xdr:rowOff>12700</xdr:rowOff>
        </xdr:from>
        <xdr:to>
          <xdr:col>37</xdr:col>
          <xdr:colOff>12700</xdr:colOff>
          <xdr:row>63</xdr:row>
          <xdr:rowOff>12700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62</xdr:row>
          <xdr:rowOff>12700</xdr:rowOff>
        </xdr:from>
        <xdr:to>
          <xdr:col>37</xdr:col>
          <xdr:colOff>12700</xdr:colOff>
          <xdr:row>63</xdr:row>
          <xdr:rowOff>12700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63</xdr:row>
          <xdr:rowOff>12700</xdr:rowOff>
        </xdr:from>
        <xdr:to>
          <xdr:col>37</xdr:col>
          <xdr:colOff>12700</xdr:colOff>
          <xdr:row>64</xdr:row>
          <xdr:rowOff>12700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63</xdr:row>
          <xdr:rowOff>12700</xdr:rowOff>
        </xdr:from>
        <xdr:to>
          <xdr:col>37</xdr:col>
          <xdr:colOff>12700</xdr:colOff>
          <xdr:row>64</xdr:row>
          <xdr:rowOff>12700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64</xdr:row>
          <xdr:rowOff>12700</xdr:rowOff>
        </xdr:from>
        <xdr:to>
          <xdr:col>37</xdr:col>
          <xdr:colOff>12700</xdr:colOff>
          <xdr:row>65</xdr:row>
          <xdr:rowOff>12700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64</xdr:row>
          <xdr:rowOff>12700</xdr:rowOff>
        </xdr:from>
        <xdr:to>
          <xdr:col>37</xdr:col>
          <xdr:colOff>12700</xdr:colOff>
          <xdr:row>65</xdr:row>
          <xdr:rowOff>12700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12700</xdr:colOff>
          <xdr:row>68</xdr:row>
          <xdr:rowOff>38100</xdr:rowOff>
        </xdr:to>
        <xdr:sp macro="" textlink="">
          <xdr:nvSpPr>
            <xdr:cNvPr id="7268" name="Group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12700</xdr:colOff>
          <xdr:row>69</xdr:row>
          <xdr:rowOff>38100</xdr:rowOff>
        </xdr:to>
        <xdr:sp macro="" textlink="">
          <xdr:nvSpPr>
            <xdr:cNvPr id="7269" name="Group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12700</xdr:colOff>
          <xdr:row>70</xdr:row>
          <xdr:rowOff>38100</xdr:rowOff>
        </xdr:to>
        <xdr:sp macro="" textlink="">
          <xdr:nvSpPr>
            <xdr:cNvPr id="7270" name="Group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36</xdr:row>
          <xdr:rowOff>12700</xdr:rowOff>
        </xdr:from>
        <xdr:to>
          <xdr:col>32</xdr:col>
          <xdr:colOff>12700</xdr:colOff>
          <xdr:row>37</xdr:row>
          <xdr:rowOff>12700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36</xdr:row>
          <xdr:rowOff>12700</xdr:rowOff>
        </xdr:from>
        <xdr:to>
          <xdr:col>38</xdr:col>
          <xdr:colOff>12700</xdr:colOff>
          <xdr:row>37</xdr:row>
          <xdr:rowOff>12700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36</xdr:row>
          <xdr:rowOff>12700</xdr:rowOff>
        </xdr:from>
        <xdr:to>
          <xdr:col>48</xdr:col>
          <xdr:colOff>12700</xdr:colOff>
          <xdr:row>37</xdr:row>
          <xdr:rowOff>12700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31750</xdr:colOff>
          <xdr:row>36</xdr:row>
          <xdr:rowOff>12700</xdr:rowOff>
        </xdr:from>
        <xdr:to>
          <xdr:col>59</xdr:col>
          <xdr:colOff>12700</xdr:colOff>
          <xdr:row>37</xdr:row>
          <xdr:rowOff>12700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50</xdr:row>
          <xdr:rowOff>12700</xdr:rowOff>
        </xdr:from>
        <xdr:to>
          <xdr:col>32</xdr:col>
          <xdr:colOff>12700</xdr:colOff>
          <xdr:row>51</xdr:row>
          <xdr:rowOff>12700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50</xdr:row>
          <xdr:rowOff>12700</xdr:rowOff>
        </xdr:from>
        <xdr:to>
          <xdr:col>38</xdr:col>
          <xdr:colOff>12700</xdr:colOff>
          <xdr:row>51</xdr:row>
          <xdr:rowOff>12700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50</xdr:row>
          <xdr:rowOff>12700</xdr:rowOff>
        </xdr:from>
        <xdr:to>
          <xdr:col>48</xdr:col>
          <xdr:colOff>12700</xdr:colOff>
          <xdr:row>51</xdr:row>
          <xdr:rowOff>12700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31750</xdr:colOff>
          <xdr:row>50</xdr:row>
          <xdr:rowOff>12700</xdr:rowOff>
        </xdr:from>
        <xdr:to>
          <xdr:col>59</xdr:col>
          <xdr:colOff>12700</xdr:colOff>
          <xdr:row>51</xdr:row>
          <xdr:rowOff>12700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12700</xdr:colOff>
          <xdr:row>6</xdr:row>
          <xdr:rowOff>38100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12700</xdr:colOff>
          <xdr:row>8</xdr:row>
          <xdr:rowOff>38100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12700</xdr:colOff>
          <xdr:row>9</xdr:row>
          <xdr:rowOff>38100</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12700</xdr:colOff>
          <xdr:row>9</xdr:row>
          <xdr:rowOff>285750</xdr:rowOff>
        </xdr:to>
        <xdr:sp macro="" textlink="">
          <xdr:nvSpPr>
            <xdr:cNvPr id="8209" name="Group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10</xdr:row>
          <xdr:rowOff>0</xdr:rowOff>
        </xdr:from>
        <xdr:to>
          <xdr:col>20</xdr:col>
          <xdr:colOff>107950</xdr:colOff>
          <xdr:row>11</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xdr:row>
          <xdr:rowOff>0</xdr:rowOff>
        </xdr:from>
        <xdr:to>
          <xdr:col>20</xdr:col>
          <xdr:colOff>107950</xdr:colOff>
          <xdr:row>12</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10</xdr:row>
          <xdr:rowOff>0</xdr:rowOff>
        </xdr:from>
        <xdr:to>
          <xdr:col>35</xdr:col>
          <xdr:colOff>107950</xdr:colOff>
          <xdr:row>11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12700</xdr:colOff>
          <xdr:row>10</xdr:row>
          <xdr:rowOff>0</xdr:rowOff>
        </xdr:from>
        <xdr:to>
          <xdr:col>40</xdr:col>
          <xdr:colOff>107950</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10</xdr:row>
          <xdr:rowOff>0</xdr:rowOff>
        </xdr:from>
        <xdr:to>
          <xdr:col>45</xdr:col>
          <xdr:colOff>107950</xdr:colOff>
          <xdr:row>11</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11</xdr:row>
          <xdr:rowOff>0</xdr:rowOff>
        </xdr:from>
        <xdr:to>
          <xdr:col>35</xdr:col>
          <xdr:colOff>107950</xdr:colOff>
          <xdr:row>12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12700</xdr:colOff>
          <xdr:row>15</xdr:row>
          <xdr:rowOff>285750</xdr:rowOff>
        </xdr:to>
        <xdr:sp macro="" textlink="">
          <xdr:nvSpPr>
            <xdr:cNvPr id="8218" name="Group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12700</xdr:colOff>
          <xdr:row>15</xdr:row>
          <xdr:rowOff>285750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12700</xdr:colOff>
          <xdr:row>19</xdr:row>
          <xdr:rowOff>285750</xdr:rowOff>
        </xdr:to>
        <xdr:sp macro="" textlink="">
          <xdr:nvSpPr>
            <xdr:cNvPr id="8222" name="Group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12700</xdr:colOff>
          <xdr:row>20</xdr:row>
          <xdr:rowOff>285750</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12700</xdr:colOff>
          <xdr:row>21</xdr:row>
          <xdr:rowOff>285750</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12700</xdr:colOff>
          <xdr:row>22</xdr:row>
          <xdr:rowOff>285750</xdr:rowOff>
        </xdr:to>
        <xdr:sp macro="" textlink="">
          <xdr:nvSpPr>
            <xdr:cNvPr id="8225" name="Group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12700</xdr:colOff>
          <xdr:row>23</xdr:row>
          <xdr:rowOff>285750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12700</xdr:colOff>
          <xdr:row>34</xdr:row>
          <xdr:rowOff>285750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12700</xdr:colOff>
          <xdr:row>37</xdr:row>
          <xdr:rowOff>285750</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12700</xdr:colOff>
          <xdr:row>38</xdr:row>
          <xdr:rowOff>285750</xdr:rowOff>
        </xdr:to>
        <xdr:sp macro="" textlink="">
          <xdr:nvSpPr>
            <xdr:cNvPr id="8240" name="Group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12700</xdr:colOff>
          <xdr:row>39</xdr:row>
          <xdr:rowOff>285750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12700</xdr:colOff>
          <xdr:row>40</xdr:row>
          <xdr:rowOff>285750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xdr:row>
          <xdr:rowOff>31750</xdr:rowOff>
        </xdr:from>
        <xdr:to>
          <xdr:col>30</xdr:col>
          <xdr:colOff>12700</xdr:colOff>
          <xdr:row>41</xdr:row>
          <xdr:rowOff>279400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41</xdr:row>
          <xdr:rowOff>31750</xdr:rowOff>
        </xdr:from>
        <xdr:to>
          <xdr:col>39</xdr:col>
          <xdr:colOff>12700</xdr:colOff>
          <xdr:row>41</xdr:row>
          <xdr:rowOff>279400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41</xdr:row>
          <xdr:rowOff>31750</xdr:rowOff>
        </xdr:from>
        <xdr:to>
          <xdr:col>49</xdr:col>
          <xdr:colOff>12700</xdr:colOff>
          <xdr:row>41</xdr:row>
          <xdr:rowOff>279400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41</xdr:row>
          <xdr:rowOff>31750</xdr:rowOff>
        </xdr:from>
        <xdr:to>
          <xdr:col>58</xdr:col>
          <xdr:colOff>12700</xdr:colOff>
          <xdr:row>41</xdr:row>
          <xdr:rowOff>279400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31750</xdr:rowOff>
        </xdr:from>
        <xdr:to>
          <xdr:col>21</xdr:col>
          <xdr:colOff>12700</xdr:colOff>
          <xdr:row>42</xdr:row>
          <xdr:rowOff>279400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31750</xdr:rowOff>
        </xdr:from>
        <xdr:to>
          <xdr:col>28</xdr:col>
          <xdr:colOff>12700</xdr:colOff>
          <xdr:row>42</xdr:row>
          <xdr:rowOff>279400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82" name="Group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84" name="Group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96" name="Group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297" name="Group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12700</xdr:colOff>
          <xdr:row>44</xdr:row>
          <xdr:rowOff>38100</xdr:rowOff>
        </xdr:to>
        <xdr:sp macro="" textlink="">
          <xdr:nvSpPr>
            <xdr:cNvPr id="8305" name="Group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12700</xdr:colOff>
          <xdr:row>44</xdr:row>
          <xdr:rowOff>38100</xdr:rowOff>
        </xdr:to>
        <xdr:sp macro="" textlink="">
          <xdr:nvSpPr>
            <xdr:cNvPr id="8318" name="Group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12700</xdr:colOff>
          <xdr:row>44</xdr:row>
          <xdr:rowOff>38100</xdr:rowOff>
        </xdr:to>
        <xdr:sp macro="" textlink="">
          <xdr:nvSpPr>
            <xdr:cNvPr id="8319" name="Group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12700</xdr:colOff>
          <xdr:row>44</xdr:row>
          <xdr:rowOff>38100</xdr:rowOff>
        </xdr:to>
        <xdr:sp macro="" textlink="">
          <xdr:nvSpPr>
            <xdr:cNvPr id="8320" name="Group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12700</xdr:colOff>
          <xdr:row>44</xdr:row>
          <xdr:rowOff>38100</xdr:rowOff>
        </xdr:to>
        <xdr:sp macro="" textlink="">
          <xdr:nvSpPr>
            <xdr:cNvPr id="8321" name="Group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12700</xdr:colOff>
          <xdr:row>44</xdr:row>
          <xdr:rowOff>38100</xdr:rowOff>
        </xdr:to>
        <xdr:sp macro="" textlink="">
          <xdr:nvSpPr>
            <xdr:cNvPr id="8322" name="Group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12700</xdr:colOff>
          <xdr:row>44</xdr:row>
          <xdr:rowOff>38100</xdr:rowOff>
        </xdr:to>
        <xdr:sp macro="" textlink="">
          <xdr:nvSpPr>
            <xdr:cNvPr id="8323" name="Group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xdr:row>
          <xdr:rowOff>50800</xdr:rowOff>
        </xdr:from>
        <xdr:to>
          <xdr:col>20</xdr:col>
          <xdr:colOff>107950</xdr:colOff>
          <xdr:row>4</xdr:row>
          <xdr:rowOff>298450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4</xdr:row>
          <xdr:rowOff>50800</xdr:rowOff>
        </xdr:from>
        <xdr:to>
          <xdr:col>25</xdr:col>
          <xdr:colOff>107950</xdr:colOff>
          <xdr:row>4</xdr:row>
          <xdr:rowOff>298450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4</xdr:row>
          <xdr:rowOff>50800</xdr:rowOff>
        </xdr:from>
        <xdr:to>
          <xdr:col>30</xdr:col>
          <xdr:colOff>107950</xdr:colOff>
          <xdr:row>4</xdr:row>
          <xdr:rowOff>298450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4</xdr:row>
          <xdr:rowOff>50800</xdr:rowOff>
        </xdr:from>
        <xdr:to>
          <xdr:col>35</xdr:col>
          <xdr:colOff>107950</xdr:colOff>
          <xdr:row>4</xdr:row>
          <xdr:rowOff>298450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12700</xdr:colOff>
          <xdr:row>4</xdr:row>
          <xdr:rowOff>50800</xdr:rowOff>
        </xdr:from>
        <xdr:to>
          <xdr:col>49</xdr:col>
          <xdr:colOff>107950</xdr:colOff>
          <xdr:row>4</xdr:row>
          <xdr:rowOff>298450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12700</xdr:colOff>
          <xdr:row>4</xdr:row>
          <xdr:rowOff>50800</xdr:rowOff>
        </xdr:from>
        <xdr:to>
          <xdr:col>57</xdr:col>
          <xdr:colOff>107950</xdr:colOff>
          <xdr:row>4</xdr:row>
          <xdr:rowOff>298450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12700</xdr:colOff>
          <xdr:row>4</xdr:row>
          <xdr:rowOff>285750</xdr:rowOff>
        </xdr:to>
        <xdr:sp macro="" textlink="">
          <xdr:nvSpPr>
            <xdr:cNvPr id="11282" name="Group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1284" name="Group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1287" name="Group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290" name="Group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1293" name="Group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1294" name="Group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1302" name="Group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31750</xdr:rowOff>
        </xdr:from>
        <xdr:to>
          <xdr:col>27</xdr:col>
          <xdr:colOff>12700</xdr:colOff>
          <xdr:row>5</xdr:row>
          <xdr:rowOff>279400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31750</xdr:rowOff>
        </xdr:from>
        <xdr:to>
          <xdr:col>32</xdr:col>
          <xdr:colOff>12700</xdr:colOff>
          <xdr:row>5</xdr:row>
          <xdr:rowOff>279400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31750</xdr:rowOff>
        </xdr:from>
        <xdr:to>
          <xdr:col>37</xdr:col>
          <xdr:colOff>12700</xdr:colOff>
          <xdr:row>5</xdr:row>
          <xdr:rowOff>279400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31750</xdr:rowOff>
        </xdr:from>
        <xdr:to>
          <xdr:col>42</xdr:col>
          <xdr:colOff>12700</xdr:colOff>
          <xdr:row>5</xdr:row>
          <xdr:rowOff>279400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31750</xdr:rowOff>
        </xdr:from>
        <xdr:to>
          <xdr:col>47</xdr:col>
          <xdr:colOff>12700</xdr:colOff>
          <xdr:row>5</xdr:row>
          <xdr:rowOff>279400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31750</xdr:rowOff>
        </xdr:from>
        <xdr:to>
          <xdr:col>53</xdr:col>
          <xdr:colOff>12700</xdr:colOff>
          <xdr:row>5</xdr:row>
          <xdr:rowOff>279400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31750</xdr:rowOff>
        </xdr:from>
        <xdr:to>
          <xdr:col>53</xdr:col>
          <xdr:colOff>12700</xdr:colOff>
          <xdr:row>5</xdr:row>
          <xdr:rowOff>279400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12700</xdr:colOff>
          <xdr:row>6</xdr:row>
          <xdr:rowOff>285750</xdr:rowOff>
        </xdr:to>
        <xdr:sp macro="" textlink="">
          <xdr:nvSpPr>
            <xdr:cNvPr id="11310" name="Group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31750</xdr:rowOff>
        </xdr:from>
        <xdr:to>
          <xdr:col>27</xdr:col>
          <xdr:colOff>12700</xdr:colOff>
          <xdr:row>7</xdr:row>
          <xdr:rowOff>279400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31750</xdr:rowOff>
        </xdr:from>
        <xdr:to>
          <xdr:col>32</xdr:col>
          <xdr:colOff>12700</xdr:colOff>
          <xdr:row>7</xdr:row>
          <xdr:rowOff>279400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31750</xdr:rowOff>
        </xdr:from>
        <xdr:to>
          <xdr:col>37</xdr:col>
          <xdr:colOff>12700</xdr:colOff>
          <xdr:row>7</xdr:row>
          <xdr:rowOff>279400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31750</xdr:rowOff>
        </xdr:from>
        <xdr:to>
          <xdr:col>42</xdr:col>
          <xdr:colOff>12700</xdr:colOff>
          <xdr:row>7</xdr:row>
          <xdr:rowOff>279400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31750</xdr:rowOff>
        </xdr:from>
        <xdr:to>
          <xdr:col>42</xdr:col>
          <xdr:colOff>12700</xdr:colOff>
          <xdr:row>7</xdr:row>
          <xdr:rowOff>279400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12700</xdr:colOff>
          <xdr:row>8</xdr:row>
          <xdr:rowOff>285750</xdr:rowOff>
        </xdr:to>
        <xdr:sp macro="" textlink="">
          <xdr:nvSpPr>
            <xdr:cNvPr id="11316" name="Group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31750</xdr:rowOff>
        </xdr:from>
        <xdr:to>
          <xdr:col>27</xdr:col>
          <xdr:colOff>12700</xdr:colOff>
          <xdr:row>9</xdr:row>
          <xdr:rowOff>279400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31750</xdr:rowOff>
        </xdr:from>
        <xdr:to>
          <xdr:col>35</xdr:col>
          <xdr:colOff>12700</xdr:colOff>
          <xdr:row>9</xdr:row>
          <xdr:rowOff>279400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31750</xdr:rowOff>
        </xdr:from>
        <xdr:to>
          <xdr:col>43</xdr:col>
          <xdr:colOff>12700</xdr:colOff>
          <xdr:row>9</xdr:row>
          <xdr:rowOff>279400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31750</xdr:rowOff>
        </xdr:from>
        <xdr:to>
          <xdr:col>43</xdr:col>
          <xdr:colOff>12700</xdr:colOff>
          <xdr:row>9</xdr:row>
          <xdr:rowOff>279400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12700</xdr:colOff>
          <xdr:row>10</xdr:row>
          <xdr:rowOff>285750</xdr:rowOff>
        </xdr:to>
        <xdr:sp macro="" textlink="">
          <xdr:nvSpPr>
            <xdr:cNvPr id="11321" name="Group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12700</xdr:colOff>
          <xdr:row>11</xdr:row>
          <xdr:rowOff>285750</xdr:rowOff>
        </xdr:to>
        <xdr:sp macro="" textlink="">
          <xdr:nvSpPr>
            <xdr:cNvPr id="11322" name="Group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31750</xdr:rowOff>
        </xdr:from>
        <xdr:to>
          <xdr:col>40</xdr:col>
          <xdr:colOff>12700</xdr:colOff>
          <xdr:row>10</xdr:row>
          <xdr:rowOff>279400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31750</xdr:rowOff>
        </xdr:from>
        <xdr:to>
          <xdr:col>49</xdr:col>
          <xdr:colOff>12700</xdr:colOff>
          <xdr:row>10</xdr:row>
          <xdr:rowOff>279400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31750</xdr:rowOff>
        </xdr:from>
        <xdr:to>
          <xdr:col>58</xdr:col>
          <xdr:colOff>12700</xdr:colOff>
          <xdr:row>10</xdr:row>
          <xdr:rowOff>279400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31750</xdr:rowOff>
        </xdr:from>
        <xdr:to>
          <xdr:col>40</xdr:col>
          <xdr:colOff>12700</xdr:colOff>
          <xdr:row>11</xdr:row>
          <xdr:rowOff>279400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31750</xdr:rowOff>
        </xdr:from>
        <xdr:to>
          <xdr:col>49</xdr:col>
          <xdr:colOff>12700</xdr:colOff>
          <xdr:row>11</xdr:row>
          <xdr:rowOff>279400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31750</xdr:rowOff>
        </xdr:from>
        <xdr:to>
          <xdr:col>58</xdr:col>
          <xdr:colOff>12700</xdr:colOff>
          <xdr:row>11</xdr:row>
          <xdr:rowOff>279400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31750</xdr:rowOff>
        </xdr:from>
        <xdr:to>
          <xdr:col>21</xdr:col>
          <xdr:colOff>12700</xdr:colOff>
          <xdr:row>13</xdr:row>
          <xdr:rowOff>279400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31750</xdr:rowOff>
        </xdr:from>
        <xdr:to>
          <xdr:col>32</xdr:col>
          <xdr:colOff>12700</xdr:colOff>
          <xdr:row>13</xdr:row>
          <xdr:rowOff>279400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31750</xdr:rowOff>
        </xdr:from>
        <xdr:to>
          <xdr:col>45</xdr:col>
          <xdr:colOff>12700</xdr:colOff>
          <xdr:row>13</xdr:row>
          <xdr:rowOff>279400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31750</xdr:rowOff>
        </xdr:from>
        <xdr:to>
          <xdr:col>45</xdr:col>
          <xdr:colOff>12700</xdr:colOff>
          <xdr:row>13</xdr:row>
          <xdr:rowOff>279400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1333" name="Group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12700</xdr:colOff>
          <xdr:row>15</xdr:row>
          <xdr:rowOff>285750</xdr:rowOff>
        </xdr:to>
        <xdr:sp macro="" textlink="">
          <xdr:nvSpPr>
            <xdr:cNvPr id="11334" name="Group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31750</xdr:rowOff>
        </xdr:from>
        <xdr:to>
          <xdr:col>40</xdr:col>
          <xdr:colOff>12700</xdr:colOff>
          <xdr:row>14</xdr:row>
          <xdr:rowOff>279400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31750</xdr:rowOff>
        </xdr:from>
        <xdr:to>
          <xdr:col>49</xdr:col>
          <xdr:colOff>12700</xdr:colOff>
          <xdr:row>14</xdr:row>
          <xdr:rowOff>279400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31750</xdr:rowOff>
        </xdr:from>
        <xdr:to>
          <xdr:col>58</xdr:col>
          <xdr:colOff>12700</xdr:colOff>
          <xdr:row>14</xdr:row>
          <xdr:rowOff>279400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31750</xdr:rowOff>
        </xdr:from>
        <xdr:to>
          <xdr:col>40</xdr:col>
          <xdr:colOff>12700</xdr:colOff>
          <xdr:row>15</xdr:row>
          <xdr:rowOff>279400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31750</xdr:rowOff>
        </xdr:from>
        <xdr:to>
          <xdr:col>49</xdr:col>
          <xdr:colOff>12700</xdr:colOff>
          <xdr:row>15</xdr:row>
          <xdr:rowOff>279400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31750</xdr:rowOff>
        </xdr:from>
        <xdr:to>
          <xdr:col>58</xdr:col>
          <xdr:colOff>12700</xdr:colOff>
          <xdr:row>15</xdr:row>
          <xdr:rowOff>279400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12700</xdr:colOff>
          <xdr:row>16</xdr:row>
          <xdr:rowOff>285750</xdr:rowOff>
        </xdr:to>
        <xdr:sp macro="" textlink="">
          <xdr:nvSpPr>
            <xdr:cNvPr id="11341" name="Group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31750</xdr:rowOff>
        </xdr:from>
        <xdr:to>
          <xdr:col>21</xdr:col>
          <xdr:colOff>12700</xdr:colOff>
          <xdr:row>17</xdr:row>
          <xdr:rowOff>279400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31750</xdr:rowOff>
        </xdr:from>
        <xdr:to>
          <xdr:col>27</xdr:col>
          <xdr:colOff>12700</xdr:colOff>
          <xdr:row>17</xdr:row>
          <xdr:rowOff>279400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31750</xdr:rowOff>
        </xdr:from>
        <xdr:to>
          <xdr:col>36</xdr:col>
          <xdr:colOff>12700</xdr:colOff>
          <xdr:row>17</xdr:row>
          <xdr:rowOff>279400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31750</xdr:rowOff>
        </xdr:from>
        <xdr:to>
          <xdr:col>46</xdr:col>
          <xdr:colOff>12700</xdr:colOff>
          <xdr:row>17</xdr:row>
          <xdr:rowOff>279400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31750</xdr:rowOff>
        </xdr:from>
        <xdr:to>
          <xdr:col>54</xdr:col>
          <xdr:colOff>12700</xdr:colOff>
          <xdr:row>17</xdr:row>
          <xdr:rowOff>279400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31750</xdr:rowOff>
        </xdr:from>
        <xdr:to>
          <xdr:col>54</xdr:col>
          <xdr:colOff>12700</xdr:colOff>
          <xdr:row>17</xdr:row>
          <xdr:rowOff>279400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12700</xdr:colOff>
          <xdr:row>18</xdr:row>
          <xdr:rowOff>285750</xdr:rowOff>
        </xdr:to>
        <xdr:sp macro="" textlink="">
          <xdr:nvSpPr>
            <xdr:cNvPr id="11348" name="Group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12700</xdr:colOff>
          <xdr:row>19</xdr:row>
          <xdr:rowOff>285750</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12700</xdr:colOff>
          <xdr:row>20</xdr:row>
          <xdr:rowOff>285750</xdr:rowOff>
        </xdr:to>
        <xdr:sp macro="" textlink="">
          <xdr:nvSpPr>
            <xdr:cNvPr id="11350" name="Group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12700</xdr:colOff>
          <xdr:row>21</xdr:row>
          <xdr:rowOff>285750</xdr:rowOff>
        </xdr:to>
        <xdr:sp macro="" textlink="">
          <xdr:nvSpPr>
            <xdr:cNvPr id="11351" name="Group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12700</xdr:colOff>
          <xdr:row>22</xdr:row>
          <xdr:rowOff>285750</xdr:rowOff>
        </xdr:to>
        <xdr:sp macro="" textlink="">
          <xdr:nvSpPr>
            <xdr:cNvPr id="11352" name="Group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12700</xdr:colOff>
          <xdr:row>23</xdr:row>
          <xdr:rowOff>285750</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12700</xdr:colOff>
          <xdr:row>38</xdr:row>
          <xdr:rowOff>31750</xdr:rowOff>
        </xdr:to>
        <xdr:sp macro="" textlink="">
          <xdr:nvSpPr>
            <xdr:cNvPr id="11358" name="Group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12700</xdr:colOff>
          <xdr:row>41</xdr:row>
          <xdr:rowOff>31750</xdr:rowOff>
        </xdr:to>
        <xdr:sp macro="" textlink="">
          <xdr:nvSpPr>
            <xdr:cNvPr id="11359" name="Group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19050</xdr:colOff>
          <xdr:row>43</xdr:row>
          <xdr:rowOff>31750</xdr:rowOff>
        </xdr:to>
        <xdr:sp macro="" textlink="">
          <xdr:nvSpPr>
            <xdr:cNvPr id="11364" name="Group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12700</xdr:colOff>
          <xdr:row>44</xdr:row>
          <xdr:rowOff>31750</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19050</xdr:colOff>
          <xdr:row>48</xdr:row>
          <xdr:rowOff>38100</xdr:rowOff>
        </xdr:to>
        <xdr:sp macro="" textlink="">
          <xdr:nvSpPr>
            <xdr:cNvPr id="11366" name="Group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31750</xdr:rowOff>
        </xdr:to>
        <xdr:sp macro="" textlink="">
          <xdr:nvSpPr>
            <xdr:cNvPr id="11370" name="Group Box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31750</xdr:rowOff>
        </xdr:to>
        <xdr:sp macro="" textlink="">
          <xdr:nvSpPr>
            <xdr:cNvPr id="11371" name="Group Box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12700</xdr:colOff>
          <xdr:row>46</xdr:row>
          <xdr:rowOff>31750</xdr:rowOff>
        </xdr:to>
        <xdr:sp macro="" textlink="">
          <xdr:nvSpPr>
            <xdr:cNvPr id="11372" name="Group Box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31750</xdr:rowOff>
        </xdr:to>
        <xdr:sp macro="" textlink="">
          <xdr:nvSpPr>
            <xdr:cNvPr id="11373" name="Group Box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12700</xdr:colOff>
          <xdr:row>4</xdr:row>
          <xdr:rowOff>285750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12700</xdr:colOff>
          <xdr:row>4</xdr:row>
          <xdr:rowOff>285750</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3332" name="Group Box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3333" name="Group Box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12700</xdr:colOff>
          <xdr:row>4</xdr:row>
          <xdr:rowOff>285750</xdr:rowOff>
        </xdr:to>
        <xdr:sp macro="" textlink="">
          <xdr:nvSpPr>
            <xdr:cNvPr id="13335" name="Group Box 23"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6" name="Group Box 24"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12700</xdr:colOff>
          <xdr:row>4</xdr:row>
          <xdr:rowOff>285750</xdr:rowOff>
        </xdr:to>
        <xdr:sp macro="" textlink="">
          <xdr:nvSpPr>
            <xdr:cNvPr id="13338" name="Group Box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3339" name="Group Box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3340" name="Group Box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3341" name="Group Box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12700</xdr:colOff>
          <xdr:row>4</xdr:row>
          <xdr:rowOff>285750</xdr:rowOff>
        </xdr:to>
        <xdr:sp macro="" textlink="">
          <xdr:nvSpPr>
            <xdr:cNvPr id="13342" name="Group Box 30"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12700</xdr:colOff>
          <xdr:row>4</xdr:row>
          <xdr:rowOff>285750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12700</xdr:colOff>
          <xdr:row>5</xdr:row>
          <xdr:rowOff>285750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12700</xdr:colOff>
          <xdr:row>6</xdr:row>
          <xdr:rowOff>285750</xdr:rowOff>
        </xdr:to>
        <xdr:sp macro="" textlink="">
          <xdr:nvSpPr>
            <xdr:cNvPr id="13352" name="Group Box 40"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12700</xdr:colOff>
          <xdr:row>7</xdr:row>
          <xdr:rowOff>285750</xdr:rowOff>
        </xdr:to>
        <xdr:sp macro="" textlink="">
          <xdr:nvSpPr>
            <xdr:cNvPr id="13353" name="Group Box 41"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31750</xdr:rowOff>
        </xdr:from>
        <xdr:to>
          <xdr:col>27</xdr:col>
          <xdr:colOff>12700</xdr:colOff>
          <xdr:row>8</xdr:row>
          <xdr:rowOff>279400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5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31750</xdr:rowOff>
        </xdr:from>
        <xdr:to>
          <xdr:col>35</xdr:col>
          <xdr:colOff>12700</xdr:colOff>
          <xdr:row>8</xdr:row>
          <xdr:rowOff>279400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5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31750</xdr:rowOff>
        </xdr:from>
        <xdr:to>
          <xdr:col>42</xdr:col>
          <xdr:colOff>12700</xdr:colOff>
          <xdr:row>8</xdr:row>
          <xdr:rowOff>279400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5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31750</xdr:rowOff>
        </xdr:from>
        <xdr:to>
          <xdr:col>50</xdr:col>
          <xdr:colOff>12700</xdr:colOff>
          <xdr:row>8</xdr:row>
          <xdr:rowOff>279400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5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8</xdr:row>
          <xdr:rowOff>31750</xdr:rowOff>
        </xdr:from>
        <xdr:to>
          <xdr:col>58</xdr:col>
          <xdr:colOff>12700</xdr:colOff>
          <xdr:row>8</xdr:row>
          <xdr:rowOff>279400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5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77" name="Group Box 65" hidden="1">
              <a:extLst>
                <a:ext uri="{63B3BB69-23CF-44E3-9099-C40C66FF867C}">
                  <a14:compatExt spid="_x0000_s13377"/>
                </a:ext>
                <a:ext uri="{FF2B5EF4-FFF2-40B4-BE49-F238E27FC236}">
                  <a16:creationId xmlns:a16="http://schemas.microsoft.com/office/drawing/2014/main" id="{00000000-0008-0000-05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78" name="Group Box 66" hidden="1">
              <a:extLst>
                <a:ext uri="{63B3BB69-23CF-44E3-9099-C40C66FF867C}">
                  <a14:compatExt spid="_x0000_s13378"/>
                </a:ext>
                <a:ext uri="{FF2B5EF4-FFF2-40B4-BE49-F238E27FC236}">
                  <a16:creationId xmlns:a16="http://schemas.microsoft.com/office/drawing/2014/main" id="{00000000-0008-0000-0500-00004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79" name="Group Box 67" hidden="1">
              <a:extLst>
                <a:ext uri="{63B3BB69-23CF-44E3-9099-C40C66FF867C}">
                  <a14:compatExt spid="_x0000_s13379"/>
                </a:ext>
                <a:ext uri="{FF2B5EF4-FFF2-40B4-BE49-F238E27FC236}">
                  <a16:creationId xmlns:a16="http://schemas.microsoft.com/office/drawing/2014/main" id="{00000000-0008-0000-0500-00004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80" name="Group Box 68" hidden="1">
              <a:extLst>
                <a:ext uri="{63B3BB69-23CF-44E3-9099-C40C66FF867C}">
                  <a14:compatExt spid="_x0000_s13380"/>
                </a:ext>
                <a:ext uri="{FF2B5EF4-FFF2-40B4-BE49-F238E27FC236}">
                  <a16:creationId xmlns:a16="http://schemas.microsoft.com/office/drawing/2014/main" id="{00000000-0008-0000-0500-00004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81" name="Group Box 69" hidden="1">
              <a:extLst>
                <a:ext uri="{63B3BB69-23CF-44E3-9099-C40C66FF867C}">
                  <a14:compatExt spid="_x0000_s13381"/>
                </a:ext>
                <a:ext uri="{FF2B5EF4-FFF2-40B4-BE49-F238E27FC236}">
                  <a16:creationId xmlns:a16="http://schemas.microsoft.com/office/drawing/2014/main" id="{00000000-0008-0000-0500-00004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12700</xdr:colOff>
          <xdr:row>9</xdr:row>
          <xdr:rowOff>285750</xdr:rowOff>
        </xdr:to>
        <xdr:sp macro="" textlink="">
          <xdr:nvSpPr>
            <xdr:cNvPr id="13382" name="Group Box 70" hidden="1">
              <a:extLst>
                <a:ext uri="{63B3BB69-23CF-44E3-9099-C40C66FF867C}">
                  <a14:compatExt spid="_x0000_s13382"/>
                </a:ext>
                <a:ext uri="{FF2B5EF4-FFF2-40B4-BE49-F238E27FC236}">
                  <a16:creationId xmlns:a16="http://schemas.microsoft.com/office/drawing/2014/main" id="{00000000-0008-0000-0500-00004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86" name="Group Box 74" hidden="1">
              <a:extLst>
                <a:ext uri="{63B3BB69-23CF-44E3-9099-C40C66FF867C}">
                  <a14:compatExt spid="_x0000_s13386"/>
                </a:ext>
                <a:ext uri="{FF2B5EF4-FFF2-40B4-BE49-F238E27FC236}">
                  <a16:creationId xmlns:a16="http://schemas.microsoft.com/office/drawing/2014/main" id="{00000000-0008-0000-0500-00004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87" name="Group Box 75" hidden="1">
              <a:extLst>
                <a:ext uri="{63B3BB69-23CF-44E3-9099-C40C66FF867C}">
                  <a14:compatExt spid="_x0000_s13387"/>
                </a:ext>
                <a:ext uri="{FF2B5EF4-FFF2-40B4-BE49-F238E27FC236}">
                  <a16:creationId xmlns:a16="http://schemas.microsoft.com/office/drawing/2014/main" id="{00000000-0008-0000-0500-00004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88" name="Group Box 76" hidden="1">
              <a:extLst>
                <a:ext uri="{63B3BB69-23CF-44E3-9099-C40C66FF867C}">
                  <a14:compatExt spid="_x0000_s13388"/>
                </a:ext>
                <a:ext uri="{FF2B5EF4-FFF2-40B4-BE49-F238E27FC236}">
                  <a16:creationId xmlns:a16="http://schemas.microsoft.com/office/drawing/2014/main" id="{00000000-0008-0000-0500-00004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89" name="Group Box 77" hidden="1">
              <a:extLst>
                <a:ext uri="{63B3BB69-23CF-44E3-9099-C40C66FF867C}">
                  <a14:compatExt spid="_x0000_s13389"/>
                </a:ext>
                <a:ext uri="{FF2B5EF4-FFF2-40B4-BE49-F238E27FC236}">
                  <a16:creationId xmlns:a16="http://schemas.microsoft.com/office/drawing/2014/main" id="{00000000-0008-0000-0500-00004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90" name="Group Box 78" hidden="1">
              <a:extLst>
                <a:ext uri="{63B3BB69-23CF-44E3-9099-C40C66FF867C}">
                  <a14:compatExt spid="_x0000_s13390"/>
                </a:ext>
                <a:ext uri="{FF2B5EF4-FFF2-40B4-BE49-F238E27FC236}">
                  <a16:creationId xmlns:a16="http://schemas.microsoft.com/office/drawing/2014/main" id="{00000000-0008-0000-05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12700</xdr:colOff>
          <xdr:row>10</xdr:row>
          <xdr:rowOff>285750</xdr:rowOff>
        </xdr:to>
        <xdr:sp macro="" textlink="">
          <xdr:nvSpPr>
            <xdr:cNvPr id="13391" name="Group Box 79" hidden="1">
              <a:extLst>
                <a:ext uri="{63B3BB69-23CF-44E3-9099-C40C66FF867C}">
                  <a14:compatExt spid="_x0000_s13391"/>
                </a:ext>
                <a:ext uri="{FF2B5EF4-FFF2-40B4-BE49-F238E27FC236}">
                  <a16:creationId xmlns:a16="http://schemas.microsoft.com/office/drawing/2014/main" id="{00000000-0008-0000-0500-00004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398" name="Group Box 86" hidden="1">
              <a:extLst>
                <a:ext uri="{63B3BB69-23CF-44E3-9099-C40C66FF867C}">
                  <a14:compatExt spid="_x0000_s13398"/>
                </a:ext>
                <a:ext uri="{FF2B5EF4-FFF2-40B4-BE49-F238E27FC236}">
                  <a16:creationId xmlns:a16="http://schemas.microsoft.com/office/drawing/2014/main" id="{00000000-0008-0000-0500-00005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399" name="Group Box 87" hidden="1">
              <a:extLst>
                <a:ext uri="{63B3BB69-23CF-44E3-9099-C40C66FF867C}">
                  <a14:compatExt spid="_x0000_s13399"/>
                </a:ext>
                <a:ext uri="{FF2B5EF4-FFF2-40B4-BE49-F238E27FC236}">
                  <a16:creationId xmlns:a16="http://schemas.microsoft.com/office/drawing/2014/main" id="{00000000-0008-0000-05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400" name="Group Box 88" hidden="1">
              <a:extLst>
                <a:ext uri="{63B3BB69-23CF-44E3-9099-C40C66FF867C}">
                  <a14:compatExt spid="_x0000_s13400"/>
                </a:ext>
                <a:ext uri="{FF2B5EF4-FFF2-40B4-BE49-F238E27FC236}">
                  <a16:creationId xmlns:a16="http://schemas.microsoft.com/office/drawing/2014/main" id="{00000000-0008-0000-0500-00005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401" name="Group Box 89" hidden="1">
              <a:extLst>
                <a:ext uri="{63B3BB69-23CF-44E3-9099-C40C66FF867C}">
                  <a14:compatExt spid="_x0000_s13401"/>
                </a:ext>
                <a:ext uri="{FF2B5EF4-FFF2-40B4-BE49-F238E27FC236}">
                  <a16:creationId xmlns:a16="http://schemas.microsoft.com/office/drawing/2014/main" id="{00000000-0008-0000-0500-00005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402" name="Group Box 90" hidden="1">
              <a:extLst>
                <a:ext uri="{63B3BB69-23CF-44E3-9099-C40C66FF867C}">
                  <a14:compatExt spid="_x0000_s13402"/>
                </a:ext>
                <a:ext uri="{FF2B5EF4-FFF2-40B4-BE49-F238E27FC236}">
                  <a16:creationId xmlns:a16="http://schemas.microsoft.com/office/drawing/2014/main" id="{00000000-0008-0000-0500-00005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12700</xdr:colOff>
          <xdr:row>9</xdr:row>
          <xdr:rowOff>285750</xdr:rowOff>
        </xdr:to>
        <xdr:sp macro="" textlink="">
          <xdr:nvSpPr>
            <xdr:cNvPr id="13403" name="Group Box 91" hidden="1">
              <a:extLst>
                <a:ext uri="{63B3BB69-23CF-44E3-9099-C40C66FF867C}">
                  <a14:compatExt spid="_x0000_s13403"/>
                </a:ext>
                <a:ext uri="{FF2B5EF4-FFF2-40B4-BE49-F238E27FC236}">
                  <a16:creationId xmlns:a16="http://schemas.microsoft.com/office/drawing/2014/main" id="{00000000-0008-0000-0500-00005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4" name="Group Box 92" hidden="1">
              <a:extLst>
                <a:ext uri="{63B3BB69-23CF-44E3-9099-C40C66FF867C}">
                  <a14:compatExt spid="_x0000_s13404"/>
                </a:ext>
                <a:ext uri="{FF2B5EF4-FFF2-40B4-BE49-F238E27FC236}">
                  <a16:creationId xmlns:a16="http://schemas.microsoft.com/office/drawing/2014/main" id="{00000000-0008-0000-0500-00005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5" name="Group Box 93" hidden="1">
              <a:extLst>
                <a:ext uri="{63B3BB69-23CF-44E3-9099-C40C66FF867C}">
                  <a14:compatExt spid="_x0000_s13405"/>
                </a:ext>
                <a:ext uri="{FF2B5EF4-FFF2-40B4-BE49-F238E27FC236}">
                  <a16:creationId xmlns:a16="http://schemas.microsoft.com/office/drawing/2014/main" id="{00000000-0008-0000-0500-00005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6" name="Group Box 94" hidden="1">
              <a:extLst>
                <a:ext uri="{63B3BB69-23CF-44E3-9099-C40C66FF867C}">
                  <a14:compatExt spid="_x0000_s13406"/>
                </a:ext>
                <a:ext uri="{FF2B5EF4-FFF2-40B4-BE49-F238E27FC236}">
                  <a16:creationId xmlns:a16="http://schemas.microsoft.com/office/drawing/2014/main" id="{00000000-0008-0000-0500-00005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7" name="Group Box 95" hidden="1">
              <a:extLst>
                <a:ext uri="{63B3BB69-23CF-44E3-9099-C40C66FF867C}">
                  <a14:compatExt spid="_x0000_s13407"/>
                </a:ext>
                <a:ext uri="{FF2B5EF4-FFF2-40B4-BE49-F238E27FC236}">
                  <a16:creationId xmlns:a16="http://schemas.microsoft.com/office/drawing/2014/main" id="{00000000-0008-0000-0500-00005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8" name="Group Box 96" hidden="1">
              <a:extLst>
                <a:ext uri="{63B3BB69-23CF-44E3-9099-C40C66FF867C}">
                  <a14:compatExt spid="_x0000_s13408"/>
                </a:ext>
                <a:ext uri="{FF2B5EF4-FFF2-40B4-BE49-F238E27FC236}">
                  <a16:creationId xmlns:a16="http://schemas.microsoft.com/office/drawing/2014/main" id="{00000000-0008-0000-0500-00006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12700</xdr:colOff>
          <xdr:row>10</xdr:row>
          <xdr:rowOff>285750</xdr:rowOff>
        </xdr:to>
        <xdr:sp macro="" textlink="">
          <xdr:nvSpPr>
            <xdr:cNvPr id="13409" name="Group Box 97" hidden="1">
              <a:extLst>
                <a:ext uri="{63B3BB69-23CF-44E3-9099-C40C66FF867C}">
                  <a14:compatExt spid="_x0000_s13409"/>
                </a:ext>
                <a:ext uri="{FF2B5EF4-FFF2-40B4-BE49-F238E27FC236}">
                  <a16:creationId xmlns:a16="http://schemas.microsoft.com/office/drawing/2014/main" id="{00000000-0008-0000-0500-00006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0" name="Group Box 98" hidden="1">
              <a:extLst>
                <a:ext uri="{63B3BB69-23CF-44E3-9099-C40C66FF867C}">
                  <a14:compatExt spid="_x0000_s13410"/>
                </a:ext>
                <a:ext uri="{FF2B5EF4-FFF2-40B4-BE49-F238E27FC236}">
                  <a16:creationId xmlns:a16="http://schemas.microsoft.com/office/drawing/2014/main" id="{00000000-0008-0000-0500-00006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1" name="Group Box 99" hidden="1">
              <a:extLst>
                <a:ext uri="{63B3BB69-23CF-44E3-9099-C40C66FF867C}">
                  <a14:compatExt spid="_x0000_s13411"/>
                </a:ext>
                <a:ext uri="{FF2B5EF4-FFF2-40B4-BE49-F238E27FC236}">
                  <a16:creationId xmlns:a16="http://schemas.microsoft.com/office/drawing/2014/main" id="{00000000-0008-0000-05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2" name="Group Box 100" hidden="1">
              <a:extLst>
                <a:ext uri="{63B3BB69-23CF-44E3-9099-C40C66FF867C}">
                  <a14:compatExt spid="_x0000_s13412"/>
                </a:ext>
                <a:ext uri="{FF2B5EF4-FFF2-40B4-BE49-F238E27FC236}">
                  <a16:creationId xmlns:a16="http://schemas.microsoft.com/office/drawing/2014/main" id="{00000000-0008-0000-0500-00006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3" name="Group Box 101" hidden="1">
              <a:extLst>
                <a:ext uri="{63B3BB69-23CF-44E3-9099-C40C66FF867C}">
                  <a14:compatExt spid="_x0000_s13413"/>
                </a:ext>
                <a:ext uri="{FF2B5EF4-FFF2-40B4-BE49-F238E27FC236}">
                  <a16:creationId xmlns:a16="http://schemas.microsoft.com/office/drawing/2014/main" id="{00000000-0008-0000-0500-00006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4" name="Group Box 102" hidden="1">
              <a:extLst>
                <a:ext uri="{63B3BB69-23CF-44E3-9099-C40C66FF867C}">
                  <a14:compatExt spid="_x0000_s13414"/>
                </a:ext>
                <a:ext uri="{FF2B5EF4-FFF2-40B4-BE49-F238E27FC236}">
                  <a16:creationId xmlns:a16="http://schemas.microsoft.com/office/drawing/2014/main" id="{00000000-0008-0000-0500-00006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12700</xdr:colOff>
          <xdr:row>11</xdr:row>
          <xdr:rowOff>285750</xdr:rowOff>
        </xdr:to>
        <xdr:sp macro="" textlink="">
          <xdr:nvSpPr>
            <xdr:cNvPr id="13415" name="Group Box 103" hidden="1">
              <a:extLst>
                <a:ext uri="{63B3BB69-23CF-44E3-9099-C40C66FF867C}">
                  <a14:compatExt spid="_x0000_s13415"/>
                </a:ext>
                <a:ext uri="{FF2B5EF4-FFF2-40B4-BE49-F238E27FC236}">
                  <a16:creationId xmlns:a16="http://schemas.microsoft.com/office/drawing/2014/main" id="{00000000-0008-0000-0500-00006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6" name="Group Box 104" hidden="1">
              <a:extLst>
                <a:ext uri="{63B3BB69-23CF-44E3-9099-C40C66FF867C}">
                  <a14:compatExt spid="_x0000_s13416"/>
                </a:ext>
                <a:ext uri="{FF2B5EF4-FFF2-40B4-BE49-F238E27FC236}">
                  <a16:creationId xmlns:a16="http://schemas.microsoft.com/office/drawing/2014/main" id="{00000000-0008-0000-0500-00006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7" name="Group Box 105" hidden="1">
              <a:extLst>
                <a:ext uri="{63B3BB69-23CF-44E3-9099-C40C66FF867C}">
                  <a14:compatExt spid="_x0000_s13417"/>
                </a:ext>
                <a:ext uri="{FF2B5EF4-FFF2-40B4-BE49-F238E27FC236}">
                  <a16:creationId xmlns:a16="http://schemas.microsoft.com/office/drawing/2014/main" id="{00000000-0008-0000-0500-00006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8" name="Group Box 106" hidden="1">
              <a:extLst>
                <a:ext uri="{63B3BB69-23CF-44E3-9099-C40C66FF867C}">
                  <a14:compatExt spid="_x0000_s13418"/>
                </a:ext>
                <a:ext uri="{FF2B5EF4-FFF2-40B4-BE49-F238E27FC236}">
                  <a16:creationId xmlns:a16="http://schemas.microsoft.com/office/drawing/2014/main" id="{00000000-0008-0000-0500-00006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9" name="Group Box 107" hidden="1">
              <a:extLst>
                <a:ext uri="{63B3BB69-23CF-44E3-9099-C40C66FF867C}">
                  <a14:compatExt spid="_x0000_s13419"/>
                </a:ext>
                <a:ext uri="{FF2B5EF4-FFF2-40B4-BE49-F238E27FC236}">
                  <a16:creationId xmlns:a16="http://schemas.microsoft.com/office/drawing/2014/main" id="{00000000-0008-0000-0500-00006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0" name="Group Box 108" hidden="1">
              <a:extLst>
                <a:ext uri="{63B3BB69-23CF-44E3-9099-C40C66FF867C}">
                  <a14:compatExt spid="_x0000_s13420"/>
                </a:ext>
                <a:ext uri="{FF2B5EF4-FFF2-40B4-BE49-F238E27FC236}">
                  <a16:creationId xmlns:a16="http://schemas.microsoft.com/office/drawing/2014/main" id="{00000000-0008-0000-0500-00006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1" name="Group Box 109" hidden="1">
              <a:extLst>
                <a:ext uri="{63B3BB69-23CF-44E3-9099-C40C66FF867C}">
                  <a14:compatExt spid="_x0000_s13421"/>
                </a:ext>
                <a:ext uri="{FF2B5EF4-FFF2-40B4-BE49-F238E27FC236}">
                  <a16:creationId xmlns:a16="http://schemas.microsoft.com/office/drawing/2014/main" id="{00000000-0008-0000-0500-00006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2" name="Group Box 110" hidden="1">
              <a:extLst>
                <a:ext uri="{63B3BB69-23CF-44E3-9099-C40C66FF867C}">
                  <a14:compatExt spid="_x0000_s13422"/>
                </a:ext>
                <a:ext uri="{FF2B5EF4-FFF2-40B4-BE49-F238E27FC236}">
                  <a16:creationId xmlns:a16="http://schemas.microsoft.com/office/drawing/2014/main" id="{00000000-0008-0000-05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3" name="Group Box 111" hidden="1">
              <a:extLst>
                <a:ext uri="{63B3BB69-23CF-44E3-9099-C40C66FF867C}">
                  <a14:compatExt spid="_x0000_s13423"/>
                </a:ext>
                <a:ext uri="{FF2B5EF4-FFF2-40B4-BE49-F238E27FC236}">
                  <a16:creationId xmlns:a16="http://schemas.microsoft.com/office/drawing/2014/main" id="{00000000-0008-0000-05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4" name="Group Box 112" hidden="1">
              <a:extLst>
                <a:ext uri="{63B3BB69-23CF-44E3-9099-C40C66FF867C}">
                  <a14:compatExt spid="_x0000_s13424"/>
                </a:ext>
                <a:ext uri="{FF2B5EF4-FFF2-40B4-BE49-F238E27FC236}">
                  <a16:creationId xmlns:a16="http://schemas.microsoft.com/office/drawing/2014/main" id="{00000000-0008-0000-05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5" name="Group Box 113" hidden="1">
              <a:extLst>
                <a:ext uri="{63B3BB69-23CF-44E3-9099-C40C66FF867C}">
                  <a14:compatExt spid="_x0000_s13425"/>
                </a:ext>
                <a:ext uri="{FF2B5EF4-FFF2-40B4-BE49-F238E27FC236}">
                  <a16:creationId xmlns:a16="http://schemas.microsoft.com/office/drawing/2014/main" id="{00000000-0008-0000-05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6" name="Group Box 114" hidden="1">
              <a:extLst>
                <a:ext uri="{63B3BB69-23CF-44E3-9099-C40C66FF867C}">
                  <a14:compatExt spid="_x0000_s13426"/>
                </a:ext>
                <a:ext uri="{FF2B5EF4-FFF2-40B4-BE49-F238E27FC236}">
                  <a16:creationId xmlns:a16="http://schemas.microsoft.com/office/drawing/2014/main" id="{00000000-0008-0000-05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12700</xdr:colOff>
          <xdr:row>13</xdr:row>
          <xdr:rowOff>285750</xdr:rowOff>
        </xdr:to>
        <xdr:sp macro="" textlink="">
          <xdr:nvSpPr>
            <xdr:cNvPr id="13427" name="Group Box 115" hidden="1">
              <a:extLst>
                <a:ext uri="{63B3BB69-23CF-44E3-9099-C40C66FF867C}">
                  <a14:compatExt spid="_x0000_s13427"/>
                </a:ext>
                <a:ext uri="{FF2B5EF4-FFF2-40B4-BE49-F238E27FC236}">
                  <a16:creationId xmlns:a16="http://schemas.microsoft.com/office/drawing/2014/main" id="{00000000-0008-0000-05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28" name="Group Box 116" hidden="1">
              <a:extLst>
                <a:ext uri="{63B3BB69-23CF-44E3-9099-C40C66FF867C}">
                  <a14:compatExt spid="_x0000_s13428"/>
                </a:ext>
                <a:ext uri="{FF2B5EF4-FFF2-40B4-BE49-F238E27FC236}">
                  <a16:creationId xmlns:a16="http://schemas.microsoft.com/office/drawing/2014/main" id="{00000000-0008-0000-05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29" name="Group Box 117" hidden="1">
              <a:extLst>
                <a:ext uri="{63B3BB69-23CF-44E3-9099-C40C66FF867C}">
                  <a14:compatExt spid="_x0000_s13429"/>
                </a:ext>
                <a:ext uri="{FF2B5EF4-FFF2-40B4-BE49-F238E27FC236}">
                  <a16:creationId xmlns:a16="http://schemas.microsoft.com/office/drawing/2014/main" id="{00000000-0008-0000-05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30" name="Group Box 118" hidden="1">
              <a:extLst>
                <a:ext uri="{63B3BB69-23CF-44E3-9099-C40C66FF867C}">
                  <a14:compatExt spid="_x0000_s13430"/>
                </a:ext>
                <a:ext uri="{FF2B5EF4-FFF2-40B4-BE49-F238E27FC236}">
                  <a16:creationId xmlns:a16="http://schemas.microsoft.com/office/drawing/2014/main" id="{00000000-0008-0000-05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31" name="Group Box 119" hidden="1">
              <a:extLst>
                <a:ext uri="{63B3BB69-23CF-44E3-9099-C40C66FF867C}">
                  <a14:compatExt spid="_x0000_s13431"/>
                </a:ext>
                <a:ext uri="{FF2B5EF4-FFF2-40B4-BE49-F238E27FC236}">
                  <a16:creationId xmlns:a16="http://schemas.microsoft.com/office/drawing/2014/main" id="{00000000-0008-0000-05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32" name="Group Box 120" hidden="1">
              <a:extLst>
                <a:ext uri="{63B3BB69-23CF-44E3-9099-C40C66FF867C}">
                  <a14:compatExt spid="_x0000_s13432"/>
                </a:ext>
                <a:ext uri="{FF2B5EF4-FFF2-40B4-BE49-F238E27FC236}">
                  <a16:creationId xmlns:a16="http://schemas.microsoft.com/office/drawing/2014/main" id="{00000000-0008-0000-0500-00007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12700</xdr:colOff>
          <xdr:row>14</xdr:row>
          <xdr:rowOff>285750</xdr:rowOff>
        </xdr:to>
        <xdr:sp macro="" textlink="">
          <xdr:nvSpPr>
            <xdr:cNvPr id="13433" name="Group Box 121" hidden="1">
              <a:extLst>
                <a:ext uri="{63B3BB69-23CF-44E3-9099-C40C66FF867C}">
                  <a14:compatExt spid="_x0000_s13433"/>
                </a:ext>
                <a:ext uri="{FF2B5EF4-FFF2-40B4-BE49-F238E27FC236}">
                  <a16:creationId xmlns:a16="http://schemas.microsoft.com/office/drawing/2014/main" id="{00000000-0008-0000-0500-00007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a:extLst>
            <a:ext uri="{FF2B5EF4-FFF2-40B4-BE49-F238E27FC236}">
              <a16:creationId xmlns:a16="http://schemas.microsoft.com/office/drawing/2014/main" id="{00000000-0008-0000-0600-000006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a:extLst>
            <a:ext uri="{FF2B5EF4-FFF2-40B4-BE49-F238E27FC236}">
              <a16:creationId xmlns:a16="http://schemas.microsoft.com/office/drawing/2014/main" id="{00000000-0008-0000-0600-000007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a:extLst>
            <a:ext uri="{FF2B5EF4-FFF2-40B4-BE49-F238E27FC236}">
              <a16:creationId xmlns:a16="http://schemas.microsoft.com/office/drawing/2014/main" id="{00000000-0008-0000-0600-000008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a:extLst>
            <a:ext uri="{FF2B5EF4-FFF2-40B4-BE49-F238E27FC236}">
              <a16:creationId xmlns:a16="http://schemas.microsoft.com/office/drawing/2014/main" id="{00000000-0008-0000-0600-000009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a:extLst>
            <a:ext uri="{FF2B5EF4-FFF2-40B4-BE49-F238E27FC236}">
              <a16:creationId xmlns:a16="http://schemas.microsoft.com/office/drawing/2014/main" id="{00000000-0008-0000-0600-00000A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a:extLst>
            <a:ext uri="{FF2B5EF4-FFF2-40B4-BE49-F238E27FC236}">
              <a16:creationId xmlns:a16="http://schemas.microsoft.com/office/drawing/2014/main" id="{00000000-0008-0000-0600-00000B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a:extLst>
            <a:ext uri="{FF2B5EF4-FFF2-40B4-BE49-F238E27FC236}">
              <a16:creationId xmlns:a16="http://schemas.microsoft.com/office/drawing/2014/main" id="{00000000-0008-0000-0600-00000C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a:extLst>
            <a:ext uri="{FF2B5EF4-FFF2-40B4-BE49-F238E27FC236}">
              <a16:creationId xmlns:a16="http://schemas.microsoft.com/office/drawing/2014/main" id="{00000000-0008-0000-0600-00000D000000}"/>
            </a:ext>
          </a:extLst>
        </xdr:cNvPr>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a:extLst>
            <a:ext uri="{FF2B5EF4-FFF2-40B4-BE49-F238E27FC236}">
              <a16:creationId xmlns:a16="http://schemas.microsoft.com/office/drawing/2014/main" id="{00000000-0008-0000-0600-000029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a:extLst>
            <a:ext uri="{FF2B5EF4-FFF2-40B4-BE49-F238E27FC236}">
              <a16:creationId xmlns:a16="http://schemas.microsoft.com/office/drawing/2014/main" id="{00000000-0008-0000-0600-00002A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a:extLst>
            <a:ext uri="{FF2B5EF4-FFF2-40B4-BE49-F238E27FC236}">
              <a16:creationId xmlns:a16="http://schemas.microsoft.com/office/drawing/2014/main" id="{00000000-0008-0000-0600-00002B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a:extLst>
            <a:ext uri="{FF2B5EF4-FFF2-40B4-BE49-F238E27FC236}">
              <a16:creationId xmlns:a16="http://schemas.microsoft.com/office/drawing/2014/main" id="{00000000-0008-0000-0600-00002C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a:extLst>
            <a:ext uri="{FF2B5EF4-FFF2-40B4-BE49-F238E27FC236}">
              <a16:creationId xmlns:a16="http://schemas.microsoft.com/office/drawing/2014/main" id="{00000000-0008-0000-0600-00002D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a:extLst>
            <a:ext uri="{FF2B5EF4-FFF2-40B4-BE49-F238E27FC236}">
              <a16:creationId xmlns:a16="http://schemas.microsoft.com/office/drawing/2014/main" id="{00000000-0008-0000-0600-00002E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a:extLst>
            <a:ext uri="{FF2B5EF4-FFF2-40B4-BE49-F238E27FC236}">
              <a16:creationId xmlns:a16="http://schemas.microsoft.com/office/drawing/2014/main" id="{00000000-0008-0000-0600-00002F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a:extLst>
            <a:ext uri="{FF2B5EF4-FFF2-40B4-BE49-F238E27FC236}">
              <a16:creationId xmlns:a16="http://schemas.microsoft.com/office/drawing/2014/main" id="{00000000-0008-0000-0600-000030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a:extLst>
            <a:ext uri="{FF2B5EF4-FFF2-40B4-BE49-F238E27FC236}">
              <a16:creationId xmlns:a16="http://schemas.microsoft.com/office/drawing/2014/main" id="{00000000-0008-0000-0600-000031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a:extLst>
            <a:ext uri="{FF2B5EF4-FFF2-40B4-BE49-F238E27FC236}">
              <a16:creationId xmlns:a16="http://schemas.microsoft.com/office/drawing/2014/main" id="{00000000-0008-0000-0600-000032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a:extLst>
            <a:ext uri="{FF2B5EF4-FFF2-40B4-BE49-F238E27FC236}">
              <a16:creationId xmlns:a16="http://schemas.microsoft.com/office/drawing/2014/main" id="{00000000-0008-0000-0600-000033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a:extLst>
            <a:ext uri="{FF2B5EF4-FFF2-40B4-BE49-F238E27FC236}">
              <a16:creationId xmlns:a16="http://schemas.microsoft.com/office/drawing/2014/main" id="{00000000-0008-0000-0600-000034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a:extLst>
            <a:ext uri="{FF2B5EF4-FFF2-40B4-BE49-F238E27FC236}">
              <a16:creationId xmlns:a16="http://schemas.microsoft.com/office/drawing/2014/main" id="{00000000-0008-0000-0600-000035000000}"/>
            </a:ext>
          </a:extLst>
        </xdr:cNvPr>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a:extLst>
            <a:ext uri="{FF2B5EF4-FFF2-40B4-BE49-F238E27FC236}">
              <a16:creationId xmlns:a16="http://schemas.microsoft.com/office/drawing/2014/main" id="{00000000-0008-0000-0600-000043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a:extLst>
            <a:ext uri="{FF2B5EF4-FFF2-40B4-BE49-F238E27FC236}">
              <a16:creationId xmlns:a16="http://schemas.microsoft.com/office/drawing/2014/main" id="{00000000-0008-0000-0600-000044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a:extLst>
            <a:ext uri="{FF2B5EF4-FFF2-40B4-BE49-F238E27FC236}">
              <a16:creationId xmlns:a16="http://schemas.microsoft.com/office/drawing/2014/main" id="{00000000-0008-0000-0600-000045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a:extLst>
            <a:ext uri="{FF2B5EF4-FFF2-40B4-BE49-F238E27FC236}">
              <a16:creationId xmlns:a16="http://schemas.microsoft.com/office/drawing/2014/main" id="{00000000-0008-0000-0600-000046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a:extLst>
            <a:ext uri="{FF2B5EF4-FFF2-40B4-BE49-F238E27FC236}">
              <a16:creationId xmlns:a16="http://schemas.microsoft.com/office/drawing/2014/main" id="{00000000-0008-0000-0600-000047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a:extLst>
            <a:ext uri="{FF2B5EF4-FFF2-40B4-BE49-F238E27FC236}">
              <a16:creationId xmlns:a16="http://schemas.microsoft.com/office/drawing/2014/main" id="{00000000-0008-0000-0600-000048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a:extLst>
            <a:ext uri="{FF2B5EF4-FFF2-40B4-BE49-F238E27FC236}">
              <a16:creationId xmlns:a16="http://schemas.microsoft.com/office/drawing/2014/main" id="{00000000-0008-0000-0600-000049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a:extLst>
            <a:ext uri="{FF2B5EF4-FFF2-40B4-BE49-F238E27FC236}">
              <a16:creationId xmlns:a16="http://schemas.microsoft.com/office/drawing/2014/main" id="{00000000-0008-0000-0600-00004A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a:extLst>
            <a:ext uri="{FF2B5EF4-FFF2-40B4-BE49-F238E27FC236}">
              <a16:creationId xmlns:a16="http://schemas.microsoft.com/office/drawing/2014/main" id="{00000000-0008-0000-0600-00004B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a:extLst>
            <a:ext uri="{FF2B5EF4-FFF2-40B4-BE49-F238E27FC236}">
              <a16:creationId xmlns:a16="http://schemas.microsoft.com/office/drawing/2014/main" id="{00000000-0008-0000-0600-00004C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a:extLst>
            <a:ext uri="{FF2B5EF4-FFF2-40B4-BE49-F238E27FC236}">
              <a16:creationId xmlns:a16="http://schemas.microsoft.com/office/drawing/2014/main" id="{00000000-0008-0000-0600-00004D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a:extLst>
            <a:ext uri="{FF2B5EF4-FFF2-40B4-BE49-F238E27FC236}">
              <a16:creationId xmlns:a16="http://schemas.microsoft.com/office/drawing/2014/main" id="{00000000-0008-0000-0600-00004E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a:extLst>
            <a:ext uri="{FF2B5EF4-FFF2-40B4-BE49-F238E27FC236}">
              <a16:creationId xmlns:a16="http://schemas.microsoft.com/office/drawing/2014/main" id="{00000000-0008-0000-0600-00004F000000}"/>
            </a:ext>
          </a:extLst>
        </xdr:cNvPr>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32.xml"/><Relationship Id="rId29" Type="http://schemas.openxmlformats.org/officeDocument/2006/relationships/ctrlProp" Target="../ctrlProps/ctrlProp45.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 Id="rId3" Type="http://schemas.openxmlformats.org/officeDocument/2006/relationships/vmlDrawing" Target="../drawings/vmlDrawing3.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0" Type="http://schemas.openxmlformats.org/officeDocument/2006/relationships/ctrlProp" Target="../ctrlProps/ctrlProp36.xml"/><Relationship Id="rId41"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2" Type="http://schemas.openxmlformats.org/officeDocument/2006/relationships/drawing" Target="../drawings/drawing4.xml"/><Relationship Id="rId16" Type="http://schemas.openxmlformats.org/officeDocument/2006/relationships/ctrlProp" Target="../ctrlProps/ctrlProp82.xml"/><Relationship Id="rId29" Type="http://schemas.openxmlformats.org/officeDocument/2006/relationships/ctrlProp" Target="../ctrlProps/ctrlProp95.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 Type="http://schemas.openxmlformats.org/officeDocument/2006/relationships/ctrlProp" Target="../ctrlProps/ctrlProp71.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51" Type="http://schemas.openxmlformats.org/officeDocument/2006/relationships/ctrlProp" Target="../ctrlProps/ctrlProp117.xml"/><Relationship Id="rId3" Type="http://schemas.openxmlformats.org/officeDocument/2006/relationships/vmlDrawing" Target="../drawings/vmlDrawing4.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0" Type="http://schemas.openxmlformats.org/officeDocument/2006/relationships/ctrlProp" Target="../ctrlProps/ctrlProp86.xml"/><Relationship Id="rId41" Type="http://schemas.openxmlformats.org/officeDocument/2006/relationships/ctrlProp" Target="../ctrlProps/ctrlProp107.xml"/><Relationship Id="rId54"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16" Type="http://schemas.openxmlformats.org/officeDocument/2006/relationships/ctrlProp" Target="../ctrlProps/ctrlProp133.xml"/><Relationship Id="rId11" Type="http://schemas.openxmlformats.org/officeDocument/2006/relationships/ctrlProp" Target="../ctrlProps/ctrlProp128.xml"/><Relationship Id="rId32" Type="http://schemas.openxmlformats.org/officeDocument/2006/relationships/ctrlProp" Target="../ctrlProps/ctrlProp149.xml"/><Relationship Id="rId37" Type="http://schemas.openxmlformats.org/officeDocument/2006/relationships/ctrlProp" Target="../ctrlProps/ctrlProp154.xml"/><Relationship Id="rId53" Type="http://schemas.openxmlformats.org/officeDocument/2006/relationships/ctrlProp" Target="../ctrlProps/ctrlProp170.xml"/><Relationship Id="rId58" Type="http://schemas.openxmlformats.org/officeDocument/2006/relationships/ctrlProp" Target="../ctrlProps/ctrlProp175.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3" Type="http://schemas.openxmlformats.org/officeDocument/2006/relationships/vmlDrawing" Target="../drawings/vmlDrawing5.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29" Type="http://schemas.openxmlformats.org/officeDocument/2006/relationships/ctrlProp" Target="../ctrlProps/ctrlProp146.xml"/><Relationship Id="rId24" Type="http://schemas.openxmlformats.org/officeDocument/2006/relationships/ctrlProp" Target="../ctrlProps/ctrlProp141.xml"/><Relationship Id="rId40" Type="http://schemas.openxmlformats.org/officeDocument/2006/relationships/ctrlProp" Target="../ctrlProps/ctrlProp157.xml"/><Relationship Id="rId45" Type="http://schemas.openxmlformats.org/officeDocument/2006/relationships/ctrlProp" Target="../ctrlProps/ctrlProp162.xml"/><Relationship Id="rId66" Type="http://schemas.openxmlformats.org/officeDocument/2006/relationships/ctrlProp" Target="../ctrlProps/ctrlProp18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3.xml"/><Relationship Id="rId21" Type="http://schemas.openxmlformats.org/officeDocument/2006/relationships/ctrlProp" Target="../ctrlProps/ctrlProp218.xml"/><Relationship Id="rId42" Type="http://schemas.openxmlformats.org/officeDocument/2006/relationships/ctrlProp" Target="../ctrlProps/ctrlProp239.xml"/><Relationship Id="rId47" Type="http://schemas.openxmlformats.org/officeDocument/2006/relationships/ctrlProp" Target="../ctrlProps/ctrlProp244.xml"/><Relationship Id="rId63" Type="http://schemas.openxmlformats.org/officeDocument/2006/relationships/ctrlProp" Target="../ctrlProps/ctrlProp260.xml"/><Relationship Id="rId68" Type="http://schemas.openxmlformats.org/officeDocument/2006/relationships/ctrlProp" Target="../ctrlProps/ctrlProp265.xml"/><Relationship Id="rId16" Type="http://schemas.openxmlformats.org/officeDocument/2006/relationships/ctrlProp" Target="../ctrlProps/ctrlProp213.xml"/><Relationship Id="rId11" Type="http://schemas.openxmlformats.org/officeDocument/2006/relationships/ctrlProp" Target="../ctrlProps/ctrlProp208.xml"/><Relationship Id="rId32" Type="http://schemas.openxmlformats.org/officeDocument/2006/relationships/ctrlProp" Target="../ctrlProps/ctrlProp229.xml"/><Relationship Id="rId37" Type="http://schemas.openxmlformats.org/officeDocument/2006/relationships/ctrlProp" Target="../ctrlProps/ctrlProp234.xml"/><Relationship Id="rId53" Type="http://schemas.openxmlformats.org/officeDocument/2006/relationships/ctrlProp" Target="../ctrlProps/ctrlProp250.xml"/><Relationship Id="rId58" Type="http://schemas.openxmlformats.org/officeDocument/2006/relationships/ctrlProp" Target="../ctrlProps/ctrlProp255.xml"/><Relationship Id="rId74" Type="http://schemas.openxmlformats.org/officeDocument/2006/relationships/ctrlProp" Target="../ctrlProps/ctrlProp271.xml"/><Relationship Id="rId79" Type="http://schemas.openxmlformats.org/officeDocument/2006/relationships/ctrlProp" Target="../ctrlProps/ctrlProp276.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19" Type="http://schemas.openxmlformats.org/officeDocument/2006/relationships/ctrlProp" Target="../ctrlProps/ctrlProp21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 Id="rId10" Type="http://schemas.openxmlformats.org/officeDocument/2006/relationships/ctrlProp" Target="../ctrlProps/ctrlProp207.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4" Type="http://schemas.openxmlformats.org/officeDocument/2006/relationships/ctrlProp" Target="../ctrlProps/ctrlProp201.xml"/><Relationship Id="rId9" Type="http://schemas.openxmlformats.org/officeDocument/2006/relationships/ctrlProp" Target="../ctrlProps/ctrlProp206.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 Id="rId34" Type="http://schemas.openxmlformats.org/officeDocument/2006/relationships/ctrlProp" Target="../ctrlProps/ctrlProp231.xml"/><Relationship Id="rId50" Type="http://schemas.openxmlformats.org/officeDocument/2006/relationships/ctrlProp" Target="../ctrlProps/ctrlProp247.xml"/><Relationship Id="rId55" Type="http://schemas.openxmlformats.org/officeDocument/2006/relationships/ctrlProp" Target="../ctrlProps/ctrlProp252.xml"/><Relationship Id="rId76" Type="http://schemas.openxmlformats.org/officeDocument/2006/relationships/ctrlProp" Target="../ctrlProps/ctrlProp273.xml"/><Relationship Id="rId7" Type="http://schemas.openxmlformats.org/officeDocument/2006/relationships/ctrlProp" Target="../ctrlProps/ctrlProp204.xml"/><Relationship Id="rId71" Type="http://schemas.openxmlformats.org/officeDocument/2006/relationships/ctrlProp" Target="../ctrlProps/ctrlProp268.xml"/><Relationship Id="rId2" Type="http://schemas.openxmlformats.org/officeDocument/2006/relationships/drawing" Target="../drawings/drawing6.xml"/><Relationship Id="rId29" Type="http://schemas.openxmlformats.org/officeDocument/2006/relationships/ctrlProp" Target="../ctrlProps/ctrlProp226.xml"/><Relationship Id="rId24" Type="http://schemas.openxmlformats.org/officeDocument/2006/relationships/ctrlProp" Target="../ctrlProps/ctrlProp221.xml"/><Relationship Id="rId40" Type="http://schemas.openxmlformats.org/officeDocument/2006/relationships/ctrlProp" Target="../ctrlProps/ctrlProp237.xml"/><Relationship Id="rId45" Type="http://schemas.openxmlformats.org/officeDocument/2006/relationships/ctrlProp" Target="../ctrlProps/ctrlProp242.xml"/><Relationship Id="rId66" Type="http://schemas.openxmlformats.org/officeDocument/2006/relationships/ctrlProp" Target="../ctrlProps/ctrlProp26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J181"/>
  <sheetViews>
    <sheetView showGridLines="0" tabSelected="1" view="pageBreakPreview" zoomScaleNormal="100" zoomScaleSheetLayoutView="100" workbookViewId="0"/>
  </sheetViews>
  <sheetFormatPr defaultColWidth="1.6328125" defaultRowHeight="13"/>
  <cols>
    <col min="1" max="5" width="1.6328125" style="91" customWidth="1"/>
    <col min="6" max="12" width="1.6328125" style="91"/>
    <col min="13" max="13" width="2.453125" style="91" customWidth="1"/>
    <col min="14" max="33" width="1.6328125" style="91"/>
    <col min="34" max="34" width="1.6328125" style="91" customWidth="1"/>
    <col min="35" max="68" width="1.6328125" style="91"/>
    <col min="69" max="69" width="6.7265625" style="91" customWidth="1"/>
    <col min="70" max="70" width="7" style="91" customWidth="1"/>
    <col min="71" max="71" width="5.90625" style="91" customWidth="1"/>
    <col min="72" max="72" width="6" style="91" customWidth="1"/>
    <col min="73" max="74" width="1.6328125" style="91"/>
    <col min="75" max="75" width="1.36328125" style="91" customWidth="1"/>
    <col min="76" max="16384" width="1.6328125" style="91"/>
  </cols>
  <sheetData>
    <row r="1" spans="1:72" ht="15" customHeight="1">
      <c r="B1" s="1"/>
      <c r="D1" s="91" t="s">
        <v>193</v>
      </c>
    </row>
    <row r="2" spans="1:72" ht="24.75" customHeight="1">
      <c r="A2" s="771" t="s">
        <v>172</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c r="BJ2" s="771"/>
      <c r="BK2" s="771"/>
    </row>
    <row r="3" spans="1:72" s="267" customFormat="1" ht="24.7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row>
    <row r="4" spans="1:72" ht="18" customHeight="1">
      <c r="D4" s="582" t="s">
        <v>478</v>
      </c>
      <c r="E4" s="583"/>
      <c r="F4" s="583"/>
      <c r="G4" s="583"/>
      <c r="H4" s="583"/>
      <c r="I4" s="583"/>
      <c r="J4" s="583"/>
      <c r="K4" s="583"/>
      <c r="L4" s="583"/>
      <c r="M4" s="583"/>
      <c r="N4" s="583"/>
      <c r="O4" s="583"/>
      <c r="P4" s="583"/>
      <c r="Q4" s="583"/>
      <c r="R4" s="583"/>
      <c r="S4" s="583"/>
      <c r="T4" s="583"/>
      <c r="U4" s="583"/>
      <c r="V4" s="583"/>
      <c r="W4" s="583"/>
      <c r="X4" s="583"/>
      <c r="Y4" s="583"/>
      <c r="Z4" s="583"/>
      <c r="AA4" s="583"/>
      <c r="AB4" s="584"/>
      <c r="AC4" s="552"/>
      <c r="AD4" s="552"/>
      <c r="AE4" s="552"/>
      <c r="AF4" s="552"/>
      <c r="AG4" s="552"/>
      <c r="AH4" s="552"/>
      <c r="AI4" s="552"/>
      <c r="AJ4" s="552"/>
      <c r="AK4" s="552"/>
    </row>
    <row r="5" spans="1:72" s="267" customFormat="1" ht="18" customHeight="1">
      <c r="D5" s="759" t="s">
        <v>310</v>
      </c>
      <c r="E5" s="759"/>
      <c r="F5" s="759"/>
      <c r="G5" s="582"/>
      <c r="H5" s="583"/>
      <c r="I5" s="583"/>
      <c r="J5" s="583"/>
      <c r="K5" s="583"/>
      <c r="L5" s="583"/>
      <c r="M5" s="583"/>
      <c r="N5" s="584"/>
      <c r="O5" s="585" t="s">
        <v>311</v>
      </c>
      <c r="P5" s="586"/>
      <c r="Q5" s="586"/>
      <c r="R5" s="585"/>
      <c r="S5" s="586"/>
      <c r="T5" s="586"/>
      <c r="U5" s="586"/>
      <c r="V5" s="586"/>
      <c r="W5" s="586"/>
      <c r="X5" s="586"/>
      <c r="Y5" s="586"/>
      <c r="Z5" s="586"/>
      <c r="AA5" s="586"/>
      <c r="AB5" s="587"/>
      <c r="AC5" s="180"/>
      <c r="AD5" s="180"/>
      <c r="AE5" s="180"/>
      <c r="AF5" s="180"/>
      <c r="AG5" s="180"/>
      <c r="AH5" s="180"/>
      <c r="AI5" s="180"/>
      <c r="AJ5" s="180"/>
      <c r="AK5" s="180"/>
      <c r="AO5" s="91" t="s">
        <v>158</v>
      </c>
      <c r="AP5" s="91"/>
      <c r="AQ5" s="91"/>
      <c r="AR5" s="588">
        <v>7</v>
      </c>
      <c r="AS5" s="588"/>
      <c r="AT5" s="588"/>
      <c r="AU5" s="91" t="s">
        <v>3</v>
      </c>
      <c r="AV5" s="91"/>
      <c r="AW5" s="588">
        <v>10</v>
      </c>
      <c r="AX5" s="588"/>
      <c r="AY5" s="588"/>
      <c r="AZ5" s="85" t="s">
        <v>4</v>
      </c>
      <c r="BA5" s="91"/>
      <c r="BB5" s="588">
        <v>1</v>
      </c>
      <c r="BC5" s="588"/>
      <c r="BD5" s="588"/>
      <c r="BE5" s="91" t="s">
        <v>5</v>
      </c>
      <c r="BF5" s="91"/>
      <c r="BG5" s="91"/>
      <c r="BH5" s="91"/>
      <c r="BI5" s="91"/>
      <c r="BJ5" s="91"/>
    </row>
    <row r="6" spans="1:72" ht="30" customHeight="1">
      <c r="D6" s="2"/>
      <c r="E6" s="604">
        <v>1</v>
      </c>
      <c r="F6" s="604"/>
      <c r="G6" s="630" t="s">
        <v>46</v>
      </c>
      <c r="H6" s="630"/>
      <c r="I6" s="630"/>
      <c r="J6" s="630"/>
      <c r="K6" s="630"/>
      <c r="L6" s="630"/>
      <c r="M6" s="630"/>
      <c r="N6" s="630"/>
      <c r="O6" s="630"/>
      <c r="P6" s="630"/>
      <c r="Q6" s="630"/>
      <c r="R6" s="630"/>
      <c r="S6" s="3"/>
      <c r="T6" s="7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c r="BC6" s="667"/>
      <c r="BD6" s="667"/>
      <c r="BE6" s="667"/>
      <c r="BF6" s="667"/>
      <c r="BG6" s="667"/>
      <c r="BH6" s="667"/>
      <c r="BI6" s="667"/>
      <c r="BJ6" s="668"/>
      <c r="BQ6" s="106"/>
      <c r="BR6"/>
      <c r="BS6"/>
      <c r="BT6"/>
    </row>
    <row r="7" spans="1:72" s="106" customFormat="1" ht="30" customHeight="1">
      <c r="D7" s="4"/>
      <c r="E7" s="553">
        <v>2</v>
      </c>
      <c r="F7" s="553"/>
      <c r="G7" s="599" t="s">
        <v>47</v>
      </c>
      <c r="H7" s="599"/>
      <c r="I7" s="599"/>
      <c r="J7" s="599"/>
      <c r="K7" s="599"/>
      <c r="L7" s="599"/>
      <c r="M7" s="599"/>
      <c r="N7" s="599"/>
      <c r="O7" s="599"/>
      <c r="P7" s="599"/>
      <c r="Q7" s="599"/>
      <c r="R7" s="599"/>
      <c r="S7" s="5"/>
      <c r="T7" s="784" t="s">
        <v>0</v>
      </c>
      <c r="U7" s="785"/>
      <c r="V7" s="786"/>
      <c r="W7" s="787"/>
      <c r="X7" s="788"/>
      <c r="Y7" s="788"/>
      <c r="Z7" s="788"/>
      <c r="AA7" s="553"/>
      <c r="AB7" s="553"/>
      <c r="AC7" s="553"/>
      <c r="AD7" s="553"/>
      <c r="AE7" s="553"/>
      <c r="AF7" s="553"/>
      <c r="AG7" s="553"/>
      <c r="AH7" s="789"/>
      <c r="AI7" s="760"/>
      <c r="AJ7" s="761"/>
      <c r="AK7" s="761"/>
      <c r="AL7" s="761"/>
      <c r="AM7" s="761"/>
      <c r="AN7" s="761"/>
      <c r="AO7" s="761"/>
      <c r="AP7" s="761"/>
      <c r="AQ7" s="761"/>
      <c r="AR7" s="761"/>
      <c r="AS7" s="761"/>
      <c r="AT7" s="761"/>
      <c r="AU7" s="761"/>
      <c r="AV7" s="761"/>
      <c r="AW7" s="761"/>
      <c r="AX7" s="761"/>
      <c r="AY7" s="761"/>
      <c r="AZ7" s="761"/>
      <c r="BA7" s="761"/>
      <c r="BB7" s="761"/>
      <c r="BC7" s="761"/>
      <c r="BD7" s="761"/>
      <c r="BE7" s="761"/>
      <c r="BF7" s="761"/>
      <c r="BG7" s="761"/>
      <c r="BH7" s="761"/>
      <c r="BI7" s="761"/>
      <c r="BJ7" s="762"/>
      <c r="BQ7" s="250"/>
      <c r="BR7"/>
      <c r="BS7"/>
      <c r="BT7"/>
    </row>
    <row r="8" spans="1:72" s="106" customFormat="1" ht="33" customHeight="1">
      <c r="D8" s="6"/>
      <c r="E8" s="96"/>
      <c r="F8" s="96"/>
      <c r="G8" s="101"/>
      <c r="H8" s="101"/>
      <c r="I8" s="101"/>
      <c r="J8" s="101"/>
      <c r="K8" s="101"/>
      <c r="L8" s="101"/>
      <c r="M8" s="101"/>
      <c r="N8" s="101"/>
      <c r="O8" s="101"/>
      <c r="P8" s="101"/>
      <c r="Q8" s="101"/>
      <c r="R8" s="101"/>
      <c r="S8" s="7"/>
      <c r="T8" s="608" t="s">
        <v>279</v>
      </c>
      <c r="U8" s="609"/>
      <c r="V8" s="610"/>
      <c r="W8" s="651" t="s">
        <v>268</v>
      </c>
      <c r="X8" s="609"/>
      <c r="Y8" s="609"/>
      <c r="Z8" s="609"/>
      <c r="AA8" s="609"/>
      <c r="AB8" s="609"/>
      <c r="AC8" s="609"/>
      <c r="AD8" s="790"/>
      <c r="AE8" s="790"/>
      <c r="AF8" s="790"/>
      <c r="AG8" s="790"/>
      <c r="AH8" s="790"/>
      <c r="AI8" s="790"/>
      <c r="AJ8" s="790"/>
      <c r="AK8" s="790"/>
      <c r="AL8" s="790"/>
      <c r="AM8" s="790"/>
      <c r="AN8" s="790"/>
      <c r="AO8" s="790"/>
      <c r="AP8" s="790"/>
      <c r="AQ8" s="790"/>
      <c r="AR8" s="790"/>
      <c r="AS8" s="791"/>
      <c r="AT8" s="790"/>
      <c r="AU8" s="790"/>
      <c r="AV8" s="790"/>
      <c r="AW8" s="790"/>
      <c r="AX8" s="790"/>
      <c r="AY8" s="790"/>
      <c r="AZ8" s="790"/>
      <c r="BA8" s="790"/>
      <c r="BB8" s="790"/>
      <c r="BC8" s="790"/>
      <c r="BD8" s="790"/>
      <c r="BE8" s="790"/>
      <c r="BF8" s="790"/>
      <c r="BG8" s="790"/>
      <c r="BH8" s="790"/>
      <c r="BI8" s="790"/>
      <c r="BJ8" s="792"/>
      <c r="BQ8" s="91"/>
      <c r="BR8" s="91"/>
      <c r="BS8" s="91"/>
      <c r="BT8" s="91"/>
    </row>
    <row r="9" spans="1:72" s="106" customFormat="1" ht="20.149999999999999" customHeight="1">
      <c r="D9" s="6"/>
      <c r="E9" s="96"/>
      <c r="F9" s="96"/>
      <c r="G9" s="101"/>
      <c r="H9" s="101"/>
      <c r="I9" s="101"/>
      <c r="J9" s="101"/>
      <c r="K9" s="101"/>
      <c r="L9" s="101"/>
      <c r="M9" s="101"/>
      <c r="N9" s="101"/>
      <c r="O9" s="101"/>
      <c r="P9" s="101"/>
      <c r="Q9" s="101"/>
      <c r="R9" s="101"/>
      <c r="S9" s="7"/>
      <c r="T9" s="793" t="s">
        <v>9</v>
      </c>
      <c r="U9" s="769"/>
      <c r="V9" s="769"/>
      <c r="W9" s="769"/>
      <c r="X9" s="769"/>
      <c r="Y9" s="769"/>
      <c r="Z9" s="794"/>
      <c r="AA9" s="618"/>
      <c r="AB9" s="619"/>
      <c r="AC9" s="619"/>
      <c r="AD9" s="619"/>
      <c r="AE9" s="619"/>
      <c r="AF9" s="619"/>
      <c r="AG9" s="619"/>
      <c r="AH9" s="619"/>
      <c r="AI9" s="619"/>
      <c r="AJ9" s="619"/>
      <c r="AK9" s="619"/>
      <c r="AL9" s="619"/>
      <c r="AM9" s="619"/>
      <c r="AN9" s="619"/>
      <c r="AO9" s="620"/>
      <c r="AP9" s="727" t="s">
        <v>228</v>
      </c>
      <c r="AQ9" s="728"/>
      <c r="AR9" s="729"/>
      <c r="AS9" s="490"/>
      <c r="AT9" s="733" t="s">
        <v>230</v>
      </c>
      <c r="AU9" s="734"/>
      <c r="AV9" s="734"/>
      <c r="AW9" s="734"/>
      <c r="AX9" s="734"/>
      <c r="AY9" s="735"/>
      <c r="AZ9" s="727" t="s">
        <v>229</v>
      </c>
      <c r="BA9" s="728"/>
      <c r="BB9" s="729"/>
      <c r="BC9" s="727"/>
      <c r="BD9" s="728"/>
      <c r="BE9" s="728"/>
      <c r="BF9" s="728"/>
      <c r="BG9" s="729"/>
      <c r="BH9" s="728" t="s">
        <v>174</v>
      </c>
      <c r="BI9" s="728"/>
      <c r="BJ9" s="768"/>
    </row>
    <row r="10" spans="1:72" s="106" customFormat="1" ht="20.149999999999999" customHeight="1">
      <c r="D10" s="6"/>
      <c r="E10" s="96"/>
      <c r="F10" s="96"/>
      <c r="G10" s="101"/>
      <c r="H10" s="101"/>
      <c r="I10" s="101"/>
      <c r="J10" s="101"/>
      <c r="K10" s="101"/>
      <c r="L10" s="101"/>
      <c r="M10" s="101"/>
      <c r="N10" s="101"/>
      <c r="O10" s="101"/>
      <c r="P10" s="101"/>
      <c r="Q10" s="101"/>
      <c r="R10" s="101"/>
      <c r="S10" s="7"/>
      <c r="T10" s="758"/>
      <c r="U10" s="588"/>
      <c r="V10" s="588"/>
      <c r="W10" s="588"/>
      <c r="X10" s="588"/>
      <c r="Y10" s="588"/>
      <c r="Z10" s="684"/>
      <c r="AA10" s="621"/>
      <c r="AB10" s="622"/>
      <c r="AC10" s="622"/>
      <c r="AD10" s="622"/>
      <c r="AE10" s="622"/>
      <c r="AF10" s="622"/>
      <c r="AG10" s="622"/>
      <c r="AH10" s="622"/>
      <c r="AI10" s="622"/>
      <c r="AJ10" s="622"/>
      <c r="AK10" s="622"/>
      <c r="AL10" s="622"/>
      <c r="AM10" s="622"/>
      <c r="AN10" s="622"/>
      <c r="AO10" s="623"/>
      <c r="AP10" s="730" t="s">
        <v>227</v>
      </c>
      <c r="AQ10" s="731"/>
      <c r="AR10" s="732"/>
      <c r="AS10" s="156"/>
      <c r="AT10" s="736"/>
      <c r="AU10" s="737"/>
      <c r="AV10" s="737"/>
      <c r="AW10" s="737"/>
      <c r="AX10" s="737"/>
      <c r="AY10" s="738"/>
      <c r="AZ10" s="730" t="s">
        <v>10</v>
      </c>
      <c r="BA10" s="731"/>
      <c r="BB10" s="732"/>
      <c r="BC10" s="730"/>
      <c r="BD10" s="731"/>
      <c r="BE10" s="731"/>
      <c r="BF10" s="731"/>
      <c r="BG10" s="732"/>
      <c r="BH10" s="769" t="s">
        <v>174</v>
      </c>
      <c r="BI10" s="769"/>
      <c r="BJ10" s="770"/>
    </row>
    <row r="11" spans="1:72" s="106" customFormat="1" ht="34.5" customHeight="1">
      <c r="D11" s="12"/>
      <c r="E11" s="577">
        <v>3</v>
      </c>
      <c r="F11" s="577"/>
      <c r="G11" s="647" t="s">
        <v>175</v>
      </c>
      <c r="H11" s="647"/>
      <c r="I11" s="647"/>
      <c r="J11" s="647"/>
      <c r="K11" s="647"/>
      <c r="L11" s="647"/>
      <c r="M11" s="647"/>
      <c r="N11" s="647"/>
      <c r="O11" s="647"/>
      <c r="P11" s="647"/>
      <c r="Q11" s="647"/>
      <c r="R11" s="647"/>
      <c r="S11" s="13"/>
      <c r="T11" s="559" t="s">
        <v>8</v>
      </c>
      <c r="U11" s="560"/>
      <c r="V11" s="560"/>
      <c r="W11" s="648"/>
      <c r="X11" s="649"/>
      <c r="Y11" s="649"/>
      <c r="Z11" s="649"/>
      <c r="AA11" s="649"/>
      <c r="AB11" s="649"/>
      <c r="AC11" s="649"/>
      <c r="AD11" s="649"/>
      <c r="AE11" s="649"/>
      <c r="AF11" s="649"/>
      <c r="AG11" s="649"/>
      <c r="AH11" s="649"/>
      <c r="AI11" s="649"/>
      <c r="AJ11" s="649"/>
      <c r="AK11" s="649"/>
      <c r="AL11" s="649"/>
      <c r="AM11" s="649"/>
      <c r="AN11" s="649"/>
      <c r="AO11" s="650"/>
      <c r="AP11" s="664" t="s">
        <v>159</v>
      </c>
      <c r="AQ11" s="665"/>
      <c r="AR11" s="665"/>
      <c r="AS11" s="648"/>
      <c r="AT11" s="649"/>
      <c r="AU11" s="649"/>
      <c r="AV11" s="649"/>
      <c r="AW11" s="649"/>
      <c r="AX11" s="649"/>
      <c r="AY11" s="649"/>
      <c r="AZ11" s="649"/>
      <c r="BA11" s="649"/>
      <c r="BB11" s="649"/>
      <c r="BC11" s="649"/>
      <c r="BD11" s="649"/>
      <c r="BE11" s="649"/>
      <c r="BF11" s="649"/>
      <c r="BG11" s="649"/>
      <c r="BH11" s="649"/>
      <c r="BI11" s="649"/>
      <c r="BJ11" s="666"/>
      <c r="BQ11" s="500"/>
    </row>
    <row r="12" spans="1:72" s="106" customFormat="1" ht="30" customHeight="1">
      <c r="D12" s="14"/>
      <c r="E12" s="628">
        <v>4</v>
      </c>
      <c r="F12" s="628"/>
      <c r="G12" s="726" t="s">
        <v>123</v>
      </c>
      <c r="H12" s="726"/>
      <c r="I12" s="726"/>
      <c r="J12" s="726"/>
      <c r="K12" s="726"/>
      <c r="L12" s="726"/>
      <c r="M12" s="726"/>
      <c r="N12" s="726"/>
      <c r="O12" s="726"/>
      <c r="P12" s="726"/>
      <c r="Q12" s="726"/>
      <c r="R12" s="726"/>
      <c r="S12" s="15"/>
      <c r="T12" s="627"/>
      <c r="U12" s="628"/>
      <c r="V12" s="628"/>
      <c r="W12" s="674"/>
      <c r="X12" s="743" t="s">
        <v>192</v>
      </c>
      <c r="Y12" s="744"/>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c r="AX12" s="744"/>
      <c r="AY12" s="744"/>
      <c r="AZ12" s="744"/>
      <c r="BA12" s="744"/>
      <c r="BB12" s="744"/>
      <c r="BC12" s="744"/>
      <c r="BD12" s="744"/>
      <c r="BE12" s="744"/>
      <c r="BF12" s="744"/>
      <c r="BG12" s="744"/>
      <c r="BH12" s="744"/>
      <c r="BI12" s="744"/>
      <c r="BJ12" s="745"/>
    </row>
    <row r="13" spans="1:72" ht="30" customHeight="1">
      <c r="D13" s="10" t="s">
        <v>6</v>
      </c>
      <c r="E13" s="554">
        <v>5</v>
      </c>
      <c r="F13" s="554"/>
      <c r="G13" s="690" t="s">
        <v>11</v>
      </c>
      <c r="H13" s="690"/>
      <c r="I13" s="690"/>
      <c r="J13" s="690"/>
      <c r="K13" s="690"/>
      <c r="L13" s="690"/>
      <c r="M13" s="690"/>
      <c r="N13" s="690"/>
      <c r="O13" s="690"/>
      <c r="P13" s="690"/>
      <c r="Q13" s="690"/>
      <c r="R13" s="690"/>
      <c r="S13" s="11"/>
      <c r="T13" s="742"/>
      <c r="U13" s="639"/>
      <c r="V13" s="639"/>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639"/>
      <c r="AV13" s="639"/>
      <c r="AW13" s="639"/>
      <c r="AX13" s="639"/>
      <c r="AY13" s="639"/>
      <c r="AZ13" s="639"/>
      <c r="BA13" s="639"/>
      <c r="BB13" s="639"/>
      <c r="BC13" s="639"/>
      <c r="BD13" s="639"/>
      <c r="BE13" s="639"/>
      <c r="BF13" s="639"/>
      <c r="BG13" s="639"/>
      <c r="BH13" s="639"/>
      <c r="BI13" s="639"/>
      <c r="BJ13" s="640"/>
      <c r="BQ13" s="496"/>
      <c r="BR13" s="106"/>
      <c r="BS13" s="106"/>
      <c r="BT13" s="106"/>
    </row>
    <row r="14" spans="1:72" s="106" customFormat="1" ht="30" customHeight="1">
      <c r="D14" s="4"/>
      <c r="E14" s="553">
        <v>6</v>
      </c>
      <c r="F14" s="553"/>
      <c r="G14" s="599" t="s">
        <v>354</v>
      </c>
      <c r="H14" s="599"/>
      <c r="I14" s="599"/>
      <c r="J14" s="599"/>
      <c r="K14" s="599"/>
      <c r="L14" s="599"/>
      <c r="M14" s="599"/>
      <c r="N14" s="599"/>
      <c r="O14" s="599"/>
      <c r="P14" s="599"/>
      <c r="Q14" s="599"/>
      <c r="R14" s="599"/>
      <c r="S14" s="5"/>
      <c r="T14" s="573" t="s">
        <v>0</v>
      </c>
      <c r="U14" s="574"/>
      <c r="V14" s="574"/>
      <c r="W14" s="600"/>
      <c r="X14" s="601"/>
      <c r="Y14" s="601"/>
      <c r="Z14" s="601"/>
      <c r="AA14" s="601"/>
      <c r="AB14" s="601"/>
      <c r="AC14" s="601"/>
      <c r="AD14" s="601"/>
      <c r="AE14" s="601"/>
      <c r="AF14" s="601"/>
      <c r="AG14" s="601"/>
      <c r="AH14" s="602"/>
      <c r="AI14" s="605"/>
      <c r="AJ14" s="606"/>
      <c r="AK14" s="606"/>
      <c r="AL14" s="606"/>
      <c r="AM14" s="606"/>
      <c r="AN14" s="606"/>
      <c r="AO14" s="606"/>
      <c r="AP14" s="606"/>
      <c r="AQ14" s="606"/>
      <c r="AR14" s="606"/>
      <c r="AS14" s="606"/>
      <c r="AT14" s="606"/>
      <c r="AU14" s="606"/>
      <c r="AV14" s="606"/>
      <c r="AW14" s="606"/>
      <c r="AX14" s="606"/>
      <c r="AY14" s="606"/>
      <c r="AZ14" s="606"/>
      <c r="BA14" s="606"/>
      <c r="BB14" s="606"/>
      <c r="BC14" s="606"/>
      <c r="BD14" s="606"/>
      <c r="BE14" s="606"/>
      <c r="BF14" s="606"/>
      <c r="BG14" s="606"/>
      <c r="BH14" s="606"/>
      <c r="BI14" s="606"/>
      <c r="BJ14" s="607"/>
    </row>
    <row r="15" spans="1:72" s="106" customFormat="1" ht="30" customHeight="1">
      <c r="D15" s="6"/>
      <c r="E15" s="96"/>
      <c r="F15" s="96"/>
      <c r="G15" s="101"/>
      <c r="H15" s="101"/>
      <c r="I15" s="101"/>
      <c r="J15" s="101"/>
      <c r="K15" s="101"/>
      <c r="L15" s="101"/>
      <c r="M15" s="101"/>
      <c r="N15" s="101"/>
      <c r="O15" s="101"/>
      <c r="P15" s="101"/>
      <c r="Q15" s="101"/>
      <c r="R15" s="101"/>
      <c r="S15" s="7"/>
      <c r="T15" s="608" t="s">
        <v>279</v>
      </c>
      <c r="U15" s="609"/>
      <c r="V15" s="610"/>
      <c r="W15" s="611"/>
      <c r="X15" s="612"/>
      <c r="Y15" s="612"/>
      <c r="Z15" s="612"/>
      <c r="AA15" s="612"/>
      <c r="AB15" s="612"/>
      <c r="AC15" s="612"/>
      <c r="AD15" s="612"/>
      <c r="AE15" s="612"/>
      <c r="AF15" s="612"/>
      <c r="AG15" s="612"/>
      <c r="AH15" s="612"/>
      <c r="AI15" s="612"/>
      <c r="AJ15" s="612"/>
      <c r="AK15" s="612"/>
      <c r="AL15" s="612"/>
      <c r="AM15" s="612"/>
      <c r="AN15" s="612"/>
      <c r="AO15" s="612"/>
      <c r="AP15" s="612"/>
      <c r="AQ15" s="612"/>
      <c r="AR15" s="612"/>
      <c r="AS15" s="612"/>
      <c r="AT15" s="612"/>
      <c r="AU15" s="612"/>
      <c r="AV15" s="612"/>
      <c r="AW15" s="612"/>
      <c r="AX15" s="612"/>
      <c r="AY15" s="612"/>
      <c r="AZ15" s="612"/>
      <c r="BA15" s="612"/>
      <c r="BB15" s="612"/>
      <c r="BC15" s="612"/>
      <c r="BD15" s="612"/>
      <c r="BE15" s="612"/>
      <c r="BF15" s="612"/>
      <c r="BG15" s="612"/>
      <c r="BH15" s="612"/>
      <c r="BI15" s="612"/>
      <c r="BJ15" s="613"/>
      <c r="BQ15" s="496"/>
      <c r="BR15" s="91"/>
      <c r="BS15" s="91"/>
      <c r="BT15" s="91"/>
    </row>
    <row r="16" spans="1:72" s="106" customFormat="1" ht="30" customHeight="1">
      <c r="D16" s="6"/>
      <c r="E16" s="96"/>
      <c r="F16" s="96"/>
      <c r="G16" s="101"/>
      <c r="H16" s="101"/>
      <c r="I16" s="101"/>
      <c r="J16" s="101"/>
      <c r="K16" s="101"/>
      <c r="L16" s="101"/>
      <c r="M16" s="101"/>
      <c r="N16" s="101"/>
      <c r="O16" s="101"/>
      <c r="P16" s="101"/>
      <c r="Q16" s="101"/>
      <c r="R16" s="101"/>
      <c r="S16" s="7"/>
      <c r="T16" s="624" t="s">
        <v>8</v>
      </c>
      <c r="U16" s="624"/>
      <c r="V16" s="624"/>
      <c r="W16" s="723"/>
      <c r="X16" s="724"/>
      <c r="Y16" s="724"/>
      <c r="Z16" s="724"/>
      <c r="AA16" s="724"/>
      <c r="AB16" s="724"/>
      <c r="AC16" s="724"/>
      <c r="AD16" s="724"/>
      <c r="AE16" s="724"/>
      <c r="AF16" s="724"/>
      <c r="AG16" s="724"/>
      <c r="AH16" s="724"/>
      <c r="AI16" s="724"/>
      <c r="AJ16" s="724"/>
      <c r="AK16" s="724"/>
      <c r="AL16" s="724"/>
      <c r="AM16" s="724"/>
      <c r="AN16" s="724"/>
      <c r="AO16" s="746"/>
      <c r="AP16" s="717" t="s">
        <v>159</v>
      </c>
      <c r="AQ16" s="718"/>
      <c r="AR16" s="718"/>
      <c r="AS16" s="723"/>
      <c r="AT16" s="724"/>
      <c r="AU16" s="724"/>
      <c r="AV16" s="724"/>
      <c r="AW16" s="724"/>
      <c r="AX16" s="724"/>
      <c r="AY16" s="724"/>
      <c r="AZ16" s="724"/>
      <c r="BA16" s="724"/>
      <c r="BB16" s="724"/>
      <c r="BC16" s="724"/>
      <c r="BD16" s="724"/>
      <c r="BE16" s="724"/>
      <c r="BF16" s="724"/>
      <c r="BG16" s="724"/>
      <c r="BH16" s="724"/>
      <c r="BI16" s="724"/>
      <c r="BJ16" s="725"/>
      <c r="BQ16" s="91"/>
      <c r="BR16" s="496"/>
      <c r="BS16" s="496"/>
      <c r="BT16" s="496"/>
    </row>
    <row r="17" spans="4:89" ht="30" customHeight="1">
      <c r="D17" s="12" t="s">
        <v>6</v>
      </c>
      <c r="E17" s="577">
        <v>7</v>
      </c>
      <c r="F17" s="577"/>
      <c r="G17" s="647" t="s">
        <v>231</v>
      </c>
      <c r="H17" s="647"/>
      <c r="I17" s="647"/>
      <c r="J17" s="647"/>
      <c r="K17" s="647"/>
      <c r="L17" s="647"/>
      <c r="M17" s="647"/>
      <c r="N17" s="647"/>
      <c r="O17" s="647"/>
      <c r="P17" s="647"/>
      <c r="Q17" s="647"/>
      <c r="R17" s="647"/>
      <c r="S17" s="13"/>
      <c r="T17" s="593" t="s">
        <v>12</v>
      </c>
      <c r="U17" s="577"/>
      <c r="V17" s="577"/>
      <c r="W17" s="577"/>
      <c r="X17" s="577"/>
      <c r="Y17" s="594"/>
      <c r="Z17" s="595"/>
      <c r="AA17" s="596"/>
      <c r="AB17" s="596"/>
      <c r="AC17" s="596"/>
      <c r="AD17" s="596"/>
      <c r="AE17" s="596"/>
      <c r="AF17" s="596"/>
      <c r="AG17" s="596"/>
      <c r="AH17" s="596"/>
      <c r="AI17" s="596"/>
      <c r="AJ17" s="596"/>
      <c r="AK17" s="596"/>
      <c r="AL17" s="596"/>
      <c r="AM17" s="596"/>
      <c r="AN17" s="596"/>
      <c r="AO17" s="597"/>
      <c r="AP17" s="598" t="s">
        <v>13</v>
      </c>
      <c r="AQ17" s="577"/>
      <c r="AR17" s="577"/>
      <c r="AS17" s="577"/>
      <c r="AT17" s="577"/>
      <c r="AU17" s="594"/>
      <c r="AV17" s="598"/>
      <c r="AW17" s="577"/>
      <c r="AX17" s="577"/>
      <c r="AY17" s="577"/>
      <c r="AZ17" s="577"/>
      <c r="BA17" s="577"/>
      <c r="BB17" s="577"/>
      <c r="BC17" s="577"/>
      <c r="BD17" s="577"/>
      <c r="BE17" s="577"/>
      <c r="BF17" s="577"/>
      <c r="BG17" s="577"/>
      <c r="BH17" s="577"/>
      <c r="BI17" s="577"/>
      <c r="BJ17" s="578"/>
      <c r="BQ17" s="496"/>
      <c r="BR17" s="106"/>
      <c r="BS17" s="106"/>
      <c r="BT17" s="106"/>
    </row>
    <row r="18" spans="4:89" ht="30" customHeight="1">
      <c r="D18" s="14" t="s">
        <v>6</v>
      </c>
      <c r="E18" s="628">
        <v>8</v>
      </c>
      <c r="F18" s="628"/>
      <c r="G18" s="726" t="s">
        <v>232</v>
      </c>
      <c r="H18" s="726"/>
      <c r="I18" s="726"/>
      <c r="J18" s="726"/>
      <c r="K18" s="726"/>
      <c r="L18" s="726"/>
      <c r="M18" s="726"/>
      <c r="N18" s="726"/>
      <c r="O18" s="726"/>
      <c r="P18" s="726"/>
      <c r="Q18" s="726"/>
      <c r="R18" s="726"/>
      <c r="S18" s="15"/>
      <c r="T18" s="627" t="s">
        <v>12</v>
      </c>
      <c r="U18" s="628"/>
      <c r="V18" s="628"/>
      <c r="W18" s="628"/>
      <c r="X18" s="628"/>
      <c r="Y18" s="674"/>
      <c r="Z18" s="763"/>
      <c r="AA18" s="764"/>
      <c r="AB18" s="764"/>
      <c r="AC18" s="764"/>
      <c r="AD18" s="764"/>
      <c r="AE18" s="764"/>
      <c r="AF18" s="764"/>
      <c r="AG18" s="764"/>
      <c r="AH18" s="764"/>
      <c r="AI18" s="764"/>
      <c r="AJ18" s="764"/>
      <c r="AK18" s="764"/>
      <c r="AL18" s="764"/>
      <c r="AM18" s="764"/>
      <c r="AN18" s="764"/>
      <c r="AO18" s="765"/>
      <c r="AP18" s="766" t="s">
        <v>13</v>
      </c>
      <c r="AQ18" s="628"/>
      <c r="AR18" s="628"/>
      <c r="AS18" s="628"/>
      <c r="AT18" s="628"/>
      <c r="AU18" s="674"/>
      <c r="AV18" s="766"/>
      <c r="AW18" s="628"/>
      <c r="AX18" s="628"/>
      <c r="AY18" s="628"/>
      <c r="AZ18" s="628"/>
      <c r="BA18" s="628"/>
      <c r="BB18" s="628"/>
      <c r="BC18" s="628"/>
      <c r="BD18" s="628"/>
      <c r="BE18" s="628"/>
      <c r="BF18" s="628"/>
      <c r="BG18" s="628"/>
      <c r="BH18" s="628"/>
      <c r="BI18" s="628"/>
      <c r="BJ18" s="629"/>
      <c r="BQ18" s="106"/>
      <c r="BR18" s="106"/>
      <c r="BS18" s="106"/>
      <c r="BT18" s="106"/>
    </row>
    <row r="19" spans="4:89" s="106" customFormat="1" ht="30" customHeight="1">
      <c r="D19" s="4"/>
      <c r="E19" s="553">
        <v>9</v>
      </c>
      <c r="F19" s="553"/>
      <c r="G19" s="599" t="s">
        <v>355</v>
      </c>
      <c r="H19" s="599"/>
      <c r="I19" s="599"/>
      <c r="J19" s="599"/>
      <c r="K19" s="599"/>
      <c r="L19" s="599"/>
      <c r="M19" s="599"/>
      <c r="N19" s="599"/>
      <c r="O19" s="599"/>
      <c r="P19" s="599"/>
      <c r="Q19" s="599"/>
      <c r="R19" s="599"/>
      <c r="S19" s="5"/>
      <c r="T19" s="573" t="s">
        <v>0</v>
      </c>
      <c r="U19" s="574"/>
      <c r="V19" s="574"/>
      <c r="W19" s="600"/>
      <c r="X19" s="601"/>
      <c r="Y19" s="601"/>
      <c r="Z19" s="601"/>
      <c r="AA19" s="601"/>
      <c r="AB19" s="601"/>
      <c r="AC19" s="601"/>
      <c r="AD19" s="601"/>
      <c r="AE19" s="601"/>
      <c r="AF19" s="601"/>
      <c r="AG19" s="601"/>
      <c r="AH19" s="602"/>
      <c r="AI19" s="605"/>
      <c r="AJ19" s="606"/>
      <c r="AK19" s="606"/>
      <c r="AL19" s="606"/>
      <c r="AM19" s="606"/>
      <c r="AN19" s="606"/>
      <c r="AO19" s="606"/>
      <c r="AP19" s="606"/>
      <c r="AQ19" s="606"/>
      <c r="AR19" s="606"/>
      <c r="AS19" s="606"/>
      <c r="AT19" s="606"/>
      <c r="AU19" s="606"/>
      <c r="AV19" s="606"/>
      <c r="AW19" s="606"/>
      <c r="AX19" s="606"/>
      <c r="AY19" s="606"/>
      <c r="AZ19" s="606"/>
      <c r="BA19" s="606"/>
      <c r="BB19" s="606"/>
      <c r="BC19" s="606"/>
      <c r="BD19" s="606"/>
      <c r="BE19" s="606"/>
      <c r="BF19" s="606"/>
      <c r="BG19" s="606"/>
      <c r="BH19" s="606"/>
      <c r="BI19" s="606"/>
      <c r="BJ19" s="607"/>
      <c r="BQ19" s="91"/>
    </row>
    <row r="20" spans="4:89" s="106" customFormat="1" ht="30" customHeight="1">
      <c r="D20" s="6"/>
      <c r="E20" s="96"/>
      <c r="F20" s="96"/>
      <c r="G20" s="101"/>
      <c r="H20" s="101"/>
      <c r="I20" s="101"/>
      <c r="J20" s="101"/>
      <c r="K20" s="101"/>
      <c r="L20" s="101"/>
      <c r="M20" s="101"/>
      <c r="N20" s="101"/>
      <c r="O20" s="101"/>
      <c r="P20" s="101"/>
      <c r="Q20" s="101"/>
      <c r="R20" s="101"/>
      <c r="S20" s="7"/>
      <c r="T20" s="608" t="s">
        <v>279</v>
      </c>
      <c r="U20" s="609"/>
      <c r="V20" s="610"/>
      <c r="W20" s="614"/>
      <c r="X20" s="615"/>
      <c r="Y20" s="615"/>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615"/>
      <c r="AY20" s="615"/>
      <c r="AZ20" s="615"/>
      <c r="BA20" s="615"/>
      <c r="BB20" s="615"/>
      <c r="BC20" s="615"/>
      <c r="BD20" s="615"/>
      <c r="BE20" s="615"/>
      <c r="BF20" s="615"/>
      <c r="BG20" s="615"/>
      <c r="BH20" s="615"/>
      <c r="BI20" s="615"/>
      <c r="BJ20" s="616"/>
      <c r="BR20" s="91"/>
      <c r="BS20" s="91"/>
      <c r="BT20" s="91"/>
    </row>
    <row r="21" spans="4:89" s="106" customFormat="1" ht="30" customHeight="1">
      <c r="D21" s="8"/>
      <c r="E21" s="99"/>
      <c r="F21" s="99"/>
      <c r="G21" s="100"/>
      <c r="H21" s="100"/>
      <c r="I21" s="100"/>
      <c r="J21" s="100"/>
      <c r="K21" s="100"/>
      <c r="L21" s="100"/>
      <c r="M21" s="100"/>
      <c r="N21" s="100"/>
      <c r="O21" s="100"/>
      <c r="P21" s="100"/>
      <c r="Q21" s="100"/>
      <c r="R21" s="100"/>
      <c r="S21" s="9"/>
      <c r="T21" s="559" t="s">
        <v>8</v>
      </c>
      <c r="U21" s="560"/>
      <c r="V21" s="560"/>
      <c r="W21" s="598"/>
      <c r="X21" s="577"/>
      <c r="Y21" s="577"/>
      <c r="Z21" s="577"/>
      <c r="AA21" s="577"/>
      <c r="AB21" s="577"/>
      <c r="AC21" s="577"/>
      <c r="AD21" s="577"/>
      <c r="AE21" s="577"/>
      <c r="AF21" s="577"/>
      <c r="AG21" s="577"/>
      <c r="AH21" s="577"/>
      <c r="AI21" s="577"/>
      <c r="AJ21" s="577"/>
      <c r="AK21" s="577"/>
      <c r="AL21" s="577"/>
      <c r="AM21" s="577"/>
      <c r="AN21" s="577"/>
      <c r="AO21" s="594"/>
      <c r="AP21" s="664" t="s">
        <v>159</v>
      </c>
      <c r="AQ21" s="665"/>
      <c r="AR21" s="665"/>
      <c r="AS21" s="598"/>
      <c r="AT21" s="577"/>
      <c r="AU21" s="577"/>
      <c r="AV21" s="577"/>
      <c r="AW21" s="577"/>
      <c r="AX21" s="577"/>
      <c r="AY21" s="577"/>
      <c r="AZ21" s="577"/>
      <c r="BA21" s="577"/>
      <c r="BB21" s="577"/>
      <c r="BC21" s="577"/>
      <c r="BD21" s="577"/>
      <c r="BE21" s="577"/>
      <c r="BF21" s="577"/>
      <c r="BG21" s="577"/>
      <c r="BH21" s="577"/>
      <c r="BI21" s="577"/>
      <c r="BJ21" s="578"/>
      <c r="BR21" s="91"/>
      <c r="BS21" s="91"/>
      <c r="BT21" s="91"/>
    </row>
    <row r="22" spans="4:89" s="112" customFormat="1" ht="30" customHeight="1">
      <c r="D22" s="6"/>
      <c r="E22" s="604">
        <v>10</v>
      </c>
      <c r="F22" s="604"/>
      <c r="G22" s="630" t="s">
        <v>195</v>
      </c>
      <c r="H22" s="630"/>
      <c r="I22" s="630"/>
      <c r="J22" s="630"/>
      <c r="K22" s="630"/>
      <c r="L22" s="630"/>
      <c r="M22" s="630"/>
      <c r="N22" s="630"/>
      <c r="O22" s="630"/>
      <c r="P22" s="630"/>
      <c r="Q22" s="630"/>
      <c r="R22" s="630"/>
      <c r="S22" s="3"/>
      <c r="T22" s="627"/>
      <c r="U22" s="628"/>
      <c r="V22" s="628"/>
      <c r="W22" s="674"/>
      <c r="X22" s="675" t="s">
        <v>353</v>
      </c>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675"/>
      <c r="AZ22" s="675"/>
      <c r="BA22" s="675"/>
      <c r="BB22" s="675"/>
      <c r="BC22" s="675"/>
      <c r="BD22" s="675"/>
      <c r="BE22" s="675"/>
      <c r="BF22" s="675"/>
      <c r="BG22" s="675"/>
      <c r="BH22" s="675"/>
      <c r="BI22" s="675"/>
      <c r="BJ22" s="676"/>
      <c r="BQ22" s="106"/>
      <c r="BR22" s="500"/>
      <c r="BS22" s="500"/>
      <c r="BT22" s="500"/>
    </row>
    <row r="23" spans="4:89" s="112" customFormat="1" ht="30" customHeight="1">
      <c r="D23" s="10"/>
      <c r="E23" s="557">
        <v>11</v>
      </c>
      <c r="F23" s="557"/>
      <c r="G23" s="690" t="s">
        <v>196</v>
      </c>
      <c r="H23" s="690"/>
      <c r="I23" s="690"/>
      <c r="J23" s="690"/>
      <c r="K23" s="690"/>
      <c r="L23" s="690"/>
      <c r="M23" s="690"/>
      <c r="N23" s="690"/>
      <c r="O23" s="690"/>
      <c r="P23" s="690"/>
      <c r="Q23" s="690"/>
      <c r="R23" s="690"/>
      <c r="S23" s="11"/>
      <c r="T23" s="572"/>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U23" s="557"/>
      <c r="AV23" s="557"/>
      <c r="AW23" s="557"/>
      <c r="AX23" s="557"/>
      <c r="AY23" s="557"/>
      <c r="AZ23" s="557"/>
      <c r="BA23" s="557"/>
      <c r="BB23" s="557"/>
      <c r="BC23" s="557"/>
      <c r="BD23" s="557"/>
      <c r="BE23" s="557"/>
      <c r="BF23" s="557"/>
      <c r="BG23" s="557"/>
      <c r="BH23" s="557"/>
      <c r="BI23" s="557"/>
      <c r="BJ23" s="558"/>
      <c r="BQ23" s="500"/>
      <c r="BR23" s="106"/>
      <c r="BS23" s="106"/>
      <c r="BT23" s="106"/>
    </row>
    <row r="24" spans="4:89" s="112" customFormat="1" ht="30" customHeight="1">
      <c r="D24" s="6"/>
      <c r="E24" s="588">
        <v>12</v>
      </c>
      <c r="F24" s="588"/>
      <c r="G24" s="589" t="s">
        <v>356</v>
      </c>
      <c r="H24" s="589"/>
      <c r="I24" s="589"/>
      <c r="J24" s="589"/>
      <c r="K24" s="589"/>
      <c r="L24" s="589"/>
      <c r="M24" s="589"/>
      <c r="N24" s="589"/>
      <c r="O24" s="589"/>
      <c r="P24" s="589"/>
      <c r="Q24" s="589"/>
      <c r="R24" s="589"/>
      <c r="S24" s="7"/>
      <c r="T24" s="573" t="s">
        <v>0</v>
      </c>
      <c r="U24" s="574"/>
      <c r="V24" s="574"/>
      <c r="W24" s="600"/>
      <c r="X24" s="601"/>
      <c r="Y24" s="601"/>
      <c r="Z24" s="601"/>
      <c r="AA24" s="601"/>
      <c r="AB24" s="601"/>
      <c r="AC24" s="601"/>
      <c r="AD24" s="601"/>
      <c r="AE24" s="601"/>
      <c r="AF24" s="601"/>
      <c r="AG24" s="601"/>
      <c r="AH24" s="602"/>
      <c r="AI24" s="605"/>
      <c r="AJ24" s="606"/>
      <c r="AK24" s="606"/>
      <c r="AL24" s="606"/>
      <c r="AM24" s="606"/>
      <c r="AN24" s="606"/>
      <c r="AO24" s="606"/>
      <c r="AP24" s="606"/>
      <c r="AQ24" s="606"/>
      <c r="AR24" s="606"/>
      <c r="AS24" s="606"/>
      <c r="AT24" s="606"/>
      <c r="AU24" s="606"/>
      <c r="AV24" s="606"/>
      <c r="AW24" s="606"/>
      <c r="AX24" s="606"/>
      <c r="AY24" s="606"/>
      <c r="AZ24" s="606"/>
      <c r="BA24" s="606"/>
      <c r="BB24" s="606"/>
      <c r="BC24" s="606"/>
      <c r="BD24" s="606"/>
      <c r="BE24" s="606"/>
      <c r="BF24" s="606"/>
      <c r="BG24" s="606"/>
      <c r="BH24" s="606"/>
      <c r="BI24" s="606"/>
      <c r="BJ24" s="607"/>
      <c r="BQ24" s="495"/>
      <c r="BR24" s="106"/>
      <c r="BS24" s="106"/>
      <c r="BT24" s="106"/>
    </row>
    <row r="25" spans="4:89" s="112" customFormat="1" ht="30" customHeight="1">
      <c r="D25" s="6"/>
      <c r="E25" s="204"/>
      <c r="F25" s="204"/>
      <c r="G25" s="206"/>
      <c r="H25" s="206"/>
      <c r="I25" s="206"/>
      <c r="J25" s="206"/>
      <c r="K25" s="206"/>
      <c r="L25" s="206"/>
      <c r="M25" s="206"/>
      <c r="N25" s="206"/>
      <c r="O25" s="206"/>
      <c r="P25" s="206"/>
      <c r="Q25" s="206"/>
      <c r="R25" s="206"/>
      <c r="S25" s="7"/>
      <c r="T25" s="608" t="s">
        <v>279</v>
      </c>
      <c r="U25" s="609"/>
      <c r="V25" s="610"/>
      <c r="W25" s="614"/>
      <c r="X25" s="615"/>
      <c r="Y25" s="615"/>
      <c r="Z25" s="615"/>
      <c r="AA25" s="615"/>
      <c r="AB25" s="615"/>
      <c r="AC25" s="615"/>
      <c r="AD25" s="615"/>
      <c r="AE25" s="615"/>
      <c r="AF25" s="615"/>
      <c r="AG25" s="615"/>
      <c r="AH25" s="615"/>
      <c r="AI25" s="615"/>
      <c r="AJ25" s="615"/>
      <c r="AK25" s="615"/>
      <c r="AL25" s="615"/>
      <c r="AM25" s="615"/>
      <c r="AN25" s="615"/>
      <c r="AO25" s="615"/>
      <c r="AP25" s="615"/>
      <c r="AQ25" s="615"/>
      <c r="AR25" s="615"/>
      <c r="AS25" s="615"/>
      <c r="AT25" s="615"/>
      <c r="AU25" s="615"/>
      <c r="AV25" s="615"/>
      <c r="AW25" s="615"/>
      <c r="AX25" s="615"/>
      <c r="AY25" s="615"/>
      <c r="AZ25" s="615"/>
      <c r="BA25" s="615"/>
      <c r="BB25" s="615"/>
      <c r="BC25" s="615"/>
      <c r="BD25" s="615"/>
      <c r="BE25" s="615"/>
      <c r="BF25" s="615"/>
      <c r="BG25" s="615"/>
      <c r="BH25" s="615"/>
      <c r="BI25" s="615"/>
      <c r="BJ25" s="616"/>
      <c r="BQ25" s="495"/>
      <c r="BR25" s="106"/>
      <c r="BS25" s="106"/>
      <c r="BT25" s="106"/>
    </row>
    <row r="26" spans="4:89" s="207" customFormat="1" ht="30" customHeight="1">
      <c r="D26" s="8"/>
      <c r="E26" s="205"/>
      <c r="F26" s="205"/>
      <c r="G26" s="208"/>
      <c r="H26" s="208"/>
      <c r="I26" s="208"/>
      <c r="J26" s="208"/>
      <c r="K26" s="208"/>
      <c r="L26" s="208"/>
      <c r="M26" s="208"/>
      <c r="N26" s="208"/>
      <c r="O26" s="208"/>
      <c r="P26" s="208"/>
      <c r="Q26" s="208"/>
      <c r="R26" s="208"/>
      <c r="S26" s="9"/>
      <c r="T26" s="624" t="s">
        <v>8</v>
      </c>
      <c r="U26" s="624"/>
      <c r="V26" s="624"/>
      <c r="W26" s="625"/>
      <c r="X26" s="557"/>
      <c r="Y26" s="557"/>
      <c r="Z26" s="557"/>
      <c r="AA26" s="557"/>
      <c r="AB26" s="557"/>
      <c r="AC26" s="557"/>
      <c r="AD26" s="557"/>
      <c r="AE26" s="557"/>
      <c r="AF26" s="557"/>
      <c r="AG26" s="557"/>
      <c r="AH26" s="557"/>
      <c r="AI26" s="557"/>
      <c r="AJ26" s="557"/>
      <c r="AK26" s="557"/>
      <c r="AL26" s="557"/>
      <c r="AM26" s="557"/>
      <c r="AN26" s="557"/>
      <c r="AO26" s="626"/>
      <c r="AP26" s="717" t="s">
        <v>159</v>
      </c>
      <c r="AQ26" s="718"/>
      <c r="AR26" s="718"/>
      <c r="AS26" s="625"/>
      <c r="AT26" s="557"/>
      <c r="AU26" s="557"/>
      <c r="AV26" s="557"/>
      <c r="AW26" s="557"/>
      <c r="AX26" s="557"/>
      <c r="AY26" s="557"/>
      <c r="AZ26" s="557"/>
      <c r="BA26" s="557"/>
      <c r="BB26" s="557"/>
      <c r="BC26" s="557"/>
      <c r="BD26" s="557"/>
      <c r="BE26" s="557"/>
      <c r="BF26" s="557"/>
      <c r="BG26" s="557"/>
      <c r="BH26" s="557"/>
      <c r="BI26" s="557"/>
      <c r="BJ26" s="558"/>
      <c r="BQ26" s="106"/>
      <c r="BR26" s="112"/>
      <c r="BS26" s="112"/>
      <c r="BT26" s="112"/>
    </row>
    <row r="27" spans="4:89" ht="30" customHeight="1">
      <c r="D27" s="8" t="s">
        <v>6</v>
      </c>
      <c r="E27" s="575">
        <v>13</v>
      </c>
      <c r="F27" s="575"/>
      <c r="G27" s="603" t="s">
        <v>7</v>
      </c>
      <c r="H27" s="603"/>
      <c r="I27" s="603"/>
      <c r="J27" s="603"/>
      <c r="K27" s="603"/>
      <c r="L27" s="603"/>
      <c r="M27" s="603"/>
      <c r="N27" s="603"/>
      <c r="O27" s="603"/>
      <c r="P27" s="603"/>
      <c r="Q27" s="603"/>
      <c r="R27" s="603"/>
      <c r="S27" s="9"/>
      <c r="T27" s="692" t="s">
        <v>259</v>
      </c>
      <c r="U27" s="693"/>
      <c r="V27" s="693"/>
      <c r="W27" s="693"/>
      <c r="X27" s="693"/>
      <c r="Y27" s="693"/>
      <c r="Z27" s="693"/>
      <c r="AA27" s="693"/>
      <c r="AB27" s="693"/>
      <c r="AC27" s="693"/>
      <c r="AD27" s="693"/>
      <c r="AE27" s="693"/>
      <c r="AF27" s="693"/>
      <c r="AG27" s="693"/>
      <c r="AH27" s="693"/>
      <c r="AI27" s="693"/>
      <c r="AJ27" s="693"/>
      <c r="AK27" s="693"/>
      <c r="AL27" s="693"/>
      <c r="AM27" s="693"/>
      <c r="AN27" s="677"/>
      <c r="AO27" s="678"/>
      <c r="AP27" s="678"/>
      <c r="AQ27" s="678"/>
      <c r="AR27" s="678"/>
      <c r="AS27" s="678"/>
      <c r="AT27" s="678"/>
      <c r="AU27" s="678"/>
      <c r="AV27" s="678"/>
      <c r="AW27" s="678"/>
      <c r="AX27" s="678"/>
      <c r="AY27" s="678"/>
      <c r="AZ27" s="678"/>
      <c r="BA27" s="678"/>
      <c r="BB27" s="678"/>
      <c r="BC27" s="678"/>
      <c r="BD27" s="678"/>
      <c r="BE27" s="678"/>
      <c r="BF27" s="678"/>
      <c r="BG27" s="678"/>
      <c r="BH27" s="678"/>
      <c r="BI27" s="678"/>
      <c r="BJ27" s="679"/>
      <c r="BQ27" s="106"/>
      <c r="BR27" s="112"/>
      <c r="BS27" s="112"/>
      <c r="BT27" s="112"/>
    </row>
    <row r="28" spans="4:89" s="106" customFormat="1" ht="30" customHeight="1">
      <c r="D28" s="6"/>
      <c r="E28" s="588">
        <v>14</v>
      </c>
      <c r="F28" s="588"/>
      <c r="G28" s="589" t="s">
        <v>173</v>
      </c>
      <c r="H28" s="589"/>
      <c r="I28" s="589"/>
      <c r="J28" s="589"/>
      <c r="K28" s="589"/>
      <c r="L28" s="589"/>
      <c r="M28" s="589"/>
      <c r="N28" s="589"/>
      <c r="O28" s="589"/>
      <c r="P28" s="589"/>
      <c r="Q28" s="589"/>
      <c r="R28" s="589"/>
      <c r="S28" s="7"/>
      <c r="T28" s="582"/>
      <c r="U28" s="583"/>
      <c r="V28" s="583"/>
      <c r="W28" s="590"/>
      <c r="X28" s="591" t="s">
        <v>276</v>
      </c>
      <c r="Y28" s="591"/>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1"/>
      <c r="BB28" s="591"/>
      <c r="BC28" s="591"/>
      <c r="BD28" s="591"/>
      <c r="BE28" s="591"/>
      <c r="BF28" s="591"/>
      <c r="BG28" s="591"/>
      <c r="BH28" s="591"/>
      <c r="BI28" s="591"/>
      <c r="BJ28" s="592"/>
      <c r="BQ28" s="112"/>
      <c r="BR28" s="500"/>
      <c r="BS28" s="500"/>
      <c r="BT28" s="500"/>
      <c r="BU28"/>
      <c r="BV28"/>
      <c r="BW28"/>
      <c r="BX28"/>
      <c r="BY28"/>
      <c r="BZ28"/>
      <c r="CA28"/>
      <c r="CB28"/>
      <c r="CC28"/>
      <c r="CD28"/>
      <c r="CE28"/>
      <c r="CF28"/>
      <c r="CG28"/>
      <c r="CH28"/>
      <c r="CI28"/>
      <c r="CJ28"/>
      <c r="CK28"/>
    </row>
    <row r="29" spans="4:89" s="250" customFormat="1" ht="23.25" customHeight="1">
      <c r="D29" s="636"/>
      <c r="E29" s="604">
        <v>15</v>
      </c>
      <c r="F29" s="604"/>
      <c r="G29" s="670" t="s">
        <v>258</v>
      </c>
      <c r="H29" s="670"/>
      <c r="I29" s="670"/>
      <c r="J29" s="670"/>
      <c r="K29" s="670"/>
      <c r="L29" s="670"/>
      <c r="M29" s="670"/>
      <c r="N29" s="670"/>
      <c r="O29" s="670"/>
      <c r="P29" s="670"/>
      <c r="Q29" s="670"/>
      <c r="R29" s="670"/>
      <c r="S29" s="498"/>
      <c r="T29" s="813"/>
      <c r="U29" s="695"/>
      <c r="V29" s="695"/>
      <c r="W29" s="696"/>
      <c r="X29" s="583" t="s">
        <v>277</v>
      </c>
      <c r="Y29" s="583"/>
      <c r="Z29" s="583"/>
      <c r="AA29" s="583"/>
      <c r="AB29" s="583"/>
      <c r="AC29" s="583"/>
      <c r="AD29" s="583"/>
      <c r="AE29" s="583"/>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233"/>
      <c r="BK29" s="393"/>
      <c r="BL29" s="393"/>
      <c r="BM29" s="393"/>
      <c r="BN29" s="393"/>
      <c r="BQ29" s="500"/>
      <c r="BR29" s="112"/>
      <c r="BS29" s="112"/>
      <c r="BT29" s="112"/>
      <c r="BU29"/>
      <c r="BV29"/>
      <c r="BW29"/>
      <c r="BX29"/>
      <c r="BY29"/>
      <c r="BZ29"/>
      <c r="CA29"/>
      <c r="CB29"/>
      <c r="CC29"/>
      <c r="CD29"/>
      <c r="CE29"/>
      <c r="CF29"/>
      <c r="CG29"/>
      <c r="CH29"/>
      <c r="CI29"/>
      <c r="CJ29"/>
      <c r="CK29"/>
    </row>
    <row r="30" spans="4:89" s="250" customFormat="1" ht="23.25" customHeight="1">
      <c r="D30" s="580"/>
      <c r="E30" s="575"/>
      <c r="F30" s="575"/>
      <c r="G30" s="671"/>
      <c r="H30" s="671"/>
      <c r="I30" s="671"/>
      <c r="J30" s="671"/>
      <c r="K30" s="671"/>
      <c r="L30" s="671"/>
      <c r="M30" s="671"/>
      <c r="N30" s="671"/>
      <c r="O30" s="671"/>
      <c r="P30" s="671"/>
      <c r="Q30" s="671"/>
      <c r="R30" s="671"/>
      <c r="S30" s="459"/>
      <c r="T30" s="582" t="s">
        <v>278</v>
      </c>
      <c r="U30" s="583"/>
      <c r="V30" s="583"/>
      <c r="W30" s="583"/>
      <c r="X30" s="583"/>
      <c r="Y30" s="583"/>
      <c r="Z30" s="583"/>
      <c r="AA30" s="583"/>
      <c r="AB30" s="583"/>
      <c r="AC30" s="804" t="s">
        <v>260</v>
      </c>
      <c r="AD30" s="804"/>
      <c r="AE30" s="804"/>
      <c r="AF30" s="804"/>
      <c r="AG30" s="804"/>
      <c r="AH30" s="804"/>
      <c r="AI30" s="804"/>
      <c r="AJ30" s="804"/>
      <c r="AK30" s="804"/>
      <c r="AL30" s="805"/>
      <c r="AM30" s="806" t="s">
        <v>259</v>
      </c>
      <c r="AN30" s="807"/>
      <c r="AO30" s="807"/>
      <c r="AP30" s="807"/>
      <c r="AQ30" s="807"/>
      <c r="AR30" s="807"/>
      <c r="AS30" s="807"/>
      <c r="AT30" s="807"/>
      <c r="AU30" s="807"/>
      <c r="AV30" s="807"/>
      <c r="AW30" s="807"/>
      <c r="AX30" s="807"/>
      <c r="AY30" s="807"/>
      <c r="AZ30" s="810"/>
      <c r="BA30" s="811"/>
      <c r="BB30" s="811"/>
      <c r="BC30" s="811"/>
      <c r="BD30" s="811"/>
      <c r="BE30" s="811"/>
      <c r="BF30" s="811"/>
      <c r="BG30" s="811"/>
      <c r="BH30" s="811"/>
      <c r="BI30" s="811"/>
      <c r="BJ30" s="812"/>
      <c r="BK30" s="6"/>
      <c r="BL30" s="393"/>
      <c r="BM30" s="393"/>
      <c r="BN30" s="393"/>
      <c r="BQ30" s="112"/>
      <c r="BR30" s="112"/>
      <c r="BS30" s="112"/>
      <c r="BT30" s="112"/>
    </row>
    <row r="31" spans="4:89" s="93" customFormat="1" ht="30" customHeight="1">
      <c r="D31" s="2" t="s">
        <v>6</v>
      </c>
      <c r="E31" s="575">
        <v>16</v>
      </c>
      <c r="F31" s="575"/>
      <c r="G31" s="630" t="s">
        <v>48</v>
      </c>
      <c r="H31" s="630"/>
      <c r="I31" s="630"/>
      <c r="J31" s="630"/>
      <c r="K31" s="630"/>
      <c r="L31" s="630"/>
      <c r="M31" s="630"/>
      <c r="N31" s="630"/>
      <c r="O31" s="630"/>
      <c r="P31" s="630"/>
      <c r="Q31" s="630"/>
      <c r="R31" s="630"/>
      <c r="S31" s="3"/>
      <c r="T31" s="813"/>
      <c r="U31" s="695"/>
      <c r="V31" s="695"/>
      <c r="W31" s="696"/>
      <c r="X31" s="753" t="s">
        <v>277</v>
      </c>
      <c r="Y31" s="583"/>
      <c r="Z31" s="583"/>
      <c r="AA31" s="583"/>
      <c r="AB31" s="583"/>
      <c r="AC31" s="583"/>
      <c r="AD31" s="583"/>
      <c r="AE31" s="814"/>
      <c r="AF31" s="583" t="s">
        <v>278</v>
      </c>
      <c r="AG31" s="583"/>
      <c r="AH31" s="583"/>
      <c r="AI31" s="583"/>
      <c r="AJ31" s="583"/>
      <c r="AK31" s="583"/>
      <c r="AL31" s="583"/>
      <c r="AM31" s="583"/>
      <c r="AN31" s="583"/>
      <c r="AO31" s="663" t="s">
        <v>267</v>
      </c>
      <c r="AP31" s="663"/>
      <c r="AQ31" s="663"/>
      <c r="AR31" s="663"/>
      <c r="AS31" s="663"/>
      <c r="AT31" s="694"/>
      <c r="AU31" s="695"/>
      <c r="AV31" s="696"/>
      <c r="AW31" s="362" t="s">
        <v>261</v>
      </c>
      <c r="AX31" s="362"/>
      <c r="AY31" s="362"/>
      <c r="AZ31" s="808" t="s">
        <v>262</v>
      </c>
      <c r="BA31" s="809"/>
      <c r="BB31" s="809"/>
      <c r="BC31" s="809"/>
      <c r="BD31" s="694"/>
      <c r="BE31" s="695"/>
      <c r="BF31" s="696"/>
      <c r="BG31" s="710" t="s">
        <v>261</v>
      </c>
      <c r="BH31" s="710"/>
      <c r="BI31" s="710"/>
      <c r="BJ31" s="233"/>
      <c r="BK31" s="128"/>
      <c r="BL31" s="393"/>
      <c r="BM31" s="325"/>
      <c r="BN31" s="347"/>
      <c r="BQ31" s="112"/>
      <c r="BR31" s="207"/>
      <c r="BS31" s="207"/>
      <c r="BT31" s="207"/>
      <c r="BU31"/>
      <c r="BV31"/>
      <c r="BW31"/>
      <c r="BX31"/>
      <c r="BY31"/>
      <c r="BZ31"/>
      <c r="CA31"/>
      <c r="CB31"/>
      <c r="CC31"/>
      <c r="CD31"/>
      <c r="CE31"/>
      <c r="CF31"/>
      <c r="CG31"/>
      <c r="CH31"/>
      <c r="CI31"/>
      <c r="CJ31"/>
      <c r="CK31"/>
    </row>
    <row r="32" spans="4:89" s="207" customFormat="1" ht="21" customHeight="1">
      <c r="D32" s="392"/>
      <c r="E32" s="323"/>
      <c r="F32" s="323"/>
      <c r="G32" s="342"/>
      <c r="H32" s="342"/>
      <c r="I32" s="342"/>
      <c r="J32" s="342"/>
      <c r="K32" s="342"/>
      <c r="L32" s="342"/>
      <c r="M32" s="342"/>
      <c r="N32" s="342"/>
      <c r="O32" s="342"/>
      <c r="P32" s="342"/>
      <c r="Q32" s="342"/>
      <c r="R32" s="342"/>
      <c r="S32" s="392"/>
      <c r="T32" s="209"/>
      <c r="U32" s="209"/>
      <c r="V32" s="209"/>
      <c r="W32" s="209"/>
      <c r="X32" s="209"/>
      <c r="Y32" s="209"/>
      <c r="Z32" s="209"/>
      <c r="AA32" s="209"/>
      <c r="AB32" s="209"/>
      <c r="AC32" s="209"/>
      <c r="AD32" s="209"/>
      <c r="AE32" s="209"/>
      <c r="AF32" s="209"/>
      <c r="AG32" s="209"/>
      <c r="AH32" s="209"/>
      <c r="AI32" s="209"/>
      <c r="AJ32" s="209"/>
      <c r="AK32" s="209"/>
      <c r="AL32" s="50"/>
      <c r="AM32" s="50"/>
      <c r="AN32" s="50"/>
      <c r="AO32" s="50"/>
      <c r="AP32" s="50"/>
      <c r="AQ32" s="209"/>
      <c r="AR32" s="209"/>
      <c r="AS32" s="209"/>
      <c r="AT32" s="209"/>
      <c r="AU32" s="209"/>
      <c r="AV32" s="209"/>
      <c r="AW32" s="209"/>
      <c r="AX32" s="209"/>
      <c r="AY32" s="209"/>
      <c r="AZ32" s="209"/>
      <c r="BA32" s="209"/>
      <c r="BB32" s="209"/>
      <c r="BC32" s="209"/>
      <c r="BD32" s="50"/>
      <c r="BE32" s="50"/>
      <c r="BF32" s="50"/>
      <c r="BG32" s="50"/>
      <c r="BH32" s="50"/>
      <c r="BI32" s="50"/>
      <c r="BJ32" s="50"/>
      <c r="BK32" s="128"/>
      <c r="BL32" s="393"/>
      <c r="BM32" s="325"/>
      <c r="BN32" s="347"/>
      <c r="BQ32" s="112"/>
      <c r="BR32" s="91"/>
      <c r="BS32" s="91"/>
      <c r="BT32" s="91"/>
      <c r="BU32"/>
      <c r="BV32"/>
      <c r="BW32"/>
      <c r="BX32"/>
      <c r="BY32"/>
      <c r="BZ32"/>
      <c r="CA32"/>
      <c r="CB32"/>
      <c r="CC32"/>
      <c r="CD32"/>
      <c r="CE32"/>
      <c r="CF32"/>
      <c r="CG32"/>
      <c r="CH32"/>
      <c r="CI32"/>
      <c r="CJ32"/>
      <c r="CK32"/>
    </row>
    <row r="33" spans="4:109" s="207" customFormat="1" ht="18.75" customHeight="1">
      <c r="D33" s="395"/>
      <c r="E33" s="320"/>
      <c r="F33" s="320"/>
      <c r="G33" s="358"/>
      <c r="H33" s="358"/>
      <c r="I33" s="358"/>
      <c r="J33" s="358"/>
      <c r="K33" s="358"/>
      <c r="L33" s="358"/>
      <c r="M33" s="358"/>
      <c r="N33" s="358"/>
      <c r="O33" s="358"/>
      <c r="P33" s="358"/>
      <c r="Q33" s="358"/>
      <c r="R33" s="358"/>
      <c r="S33" s="395"/>
      <c r="T33" s="252"/>
      <c r="U33" s="252"/>
      <c r="V33" s="252"/>
      <c r="W33" s="252"/>
      <c r="X33" s="252"/>
      <c r="Y33" s="252"/>
      <c r="Z33" s="252"/>
      <c r="AA33" s="252"/>
      <c r="AB33" s="252"/>
      <c r="AC33" s="252"/>
      <c r="AD33" s="252"/>
      <c r="AE33" s="252"/>
      <c r="AF33" s="252"/>
      <c r="AG33" s="252"/>
      <c r="AH33" s="252"/>
      <c r="AI33" s="252"/>
      <c r="AJ33" s="252"/>
      <c r="AK33" s="252"/>
      <c r="AL33" s="51"/>
      <c r="AM33" s="51"/>
      <c r="AN33" s="51"/>
      <c r="AO33" s="51"/>
      <c r="AP33" s="51"/>
      <c r="AQ33" s="252"/>
      <c r="AR33" s="252"/>
      <c r="AS33" s="252"/>
      <c r="AT33" s="252"/>
      <c r="AU33" s="252"/>
      <c r="AV33" s="252"/>
      <c r="AW33" s="252"/>
      <c r="AX33" s="252"/>
      <c r="AY33" s="252"/>
      <c r="AZ33" s="252"/>
      <c r="BA33" s="252"/>
      <c r="BB33" s="252"/>
      <c r="BC33" s="252"/>
      <c r="BD33" s="51"/>
      <c r="BE33" s="51"/>
      <c r="BF33" s="51"/>
      <c r="BG33" s="51"/>
      <c r="BH33" s="51"/>
      <c r="BI33" s="51"/>
      <c r="BJ33" s="51"/>
      <c r="BK33" s="128"/>
      <c r="BL33" s="393"/>
      <c r="BM33" s="325"/>
      <c r="BN33" s="347"/>
      <c r="BQ33" s="112"/>
      <c r="BR33"/>
      <c r="BS33"/>
      <c r="BT33"/>
      <c r="BU33"/>
      <c r="BV33"/>
      <c r="BW33"/>
      <c r="BX33"/>
      <c r="BY33"/>
      <c r="BZ33"/>
      <c r="CA33"/>
      <c r="CB33"/>
      <c r="CC33"/>
      <c r="CD33"/>
      <c r="CE33"/>
      <c r="CF33"/>
      <c r="CG33"/>
      <c r="CH33"/>
      <c r="CI33"/>
      <c r="CJ33"/>
      <c r="CK33"/>
    </row>
    <row r="34" spans="4:109" s="106" customFormat="1" ht="30" customHeight="1">
      <c r="D34" s="2" t="s">
        <v>6</v>
      </c>
      <c r="E34" s="604">
        <v>17</v>
      </c>
      <c r="F34" s="604"/>
      <c r="G34" s="630" t="s">
        <v>59</v>
      </c>
      <c r="H34" s="630"/>
      <c r="I34" s="630"/>
      <c r="J34" s="630"/>
      <c r="K34" s="630"/>
      <c r="L34" s="630"/>
      <c r="M34" s="630"/>
      <c r="N34" s="630"/>
      <c r="O34" s="630"/>
      <c r="P34" s="630"/>
      <c r="Q34" s="630"/>
      <c r="R34" s="630"/>
      <c r="S34" s="3"/>
      <c r="T34" s="627" t="s">
        <v>60</v>
      </c>
      <c r="U34" s="628"/>
      <c r="V34" s="628"/>
      <c r="W34" s="628"/>
      <c r="X34" s="628"/>
      <c r="Y34" s="628"/>
      <c r="Z34" s="628"/>
      <c r="AA34" s="628"/>
      <c r="AB34" s="628"/>
      <c r="AC34" s="628"/>
      <c r="AD34" s="628"/>
      <c r="AE34" s="628"/>
      <c r="AF34" s="628"/>
      <c r="AG34" s="628"/>
      <c r="AH34" s="628"/>
      <c r="AI34" s="628"/>
      <c r="AJ34" s="628"/>
      <c r="AK34" s="629"/>
      <c r="AL34" s="627" t="s">
        <v>161</v>
      </c>
      <c r="AM34" s="628"/>
      <c r="AN34" s="628"/>
      <c r="AO34" s="628"/>
      <c r="AP34" s="628"/>
      <c r="AQ34" s="628"/>
      <c r="AR34" s="628"/>
      <c r="AS34" s="628"/>
      <c r="AT34" s="628"/>
      <c r="AU34" s="628"/>
      <c r="AV34" s="628"/>
      <c r="AW34" s="628"/>
      <c r="AX34" s="628"/>
      <c r="AY34" s="628"/>
      <c r="AZ34" s="628"/>
      <c r="BA34" s="628"/>
      <c r="BB34" s="628"/>
      <c r="BC34" s="629"/>
      <c r="BD34" s="627" t="s">
        <v>160</v>
      </c>
      <c r="BE34" s="628"/>
      <c r="BF34" s="628"/>
      <c r="BG34" s="628"/>
      <c r="BH34" s="628"/>
      <c r="BI34" s="628"/>
      <c r="BJ34" s="629"/>
      <c r="BK34" s="393"/>
      <c r="BL34" s="393"/>
      <c r="BM34" s="393"/>
      <c r="BN34" s="393"/>
      <c r="BQ34" s="93"/>
      <c r="BR34"/>
      <c r="BS34"/>
      <c r="BT34"/>
      <c r="BU34"/>
      <c r="BV34"/>
      <c r="BW34"/>
      <c r="BX34"/>
      <c r="BY34"/>
      <c r="BZ34"/>
      <c r="CA34"/>
      <c r="CB34"/>
      <c r="CC34"/>
    </row>
    <row r="35" spans="4:109" s="106" customFormat="1" ht="30" customHeight="1">
      <c r="D35" s="6"/>
      <c r="E35" s="325"/>
      <c r="F35" s="325"/>
      <c r="G35" s="103"/>
      <c r="H35" s="707" t="s">
        <v>15</v>
      </c>
      <c r="I35" s="557"/>
      <c r="J35" s="557"/>
      <c r="K35" s="557"/>
      <c r="L35" s="557"/>
      <c r="M35" s="557"/>
      <c r="N35" s="557"/>
      <c r="O35" s="557"/>
      <c r="P35" s="557"/>
      <c r="Q35" s="557"/>
      <c r="R35" s="557"/>
      <c r="S35" s="558"/>
      <c r="T35" s="567"/>
      <c r="U35" s="568"/>
      <c r="V35" s="568"/>
      <c r="W35" s="568"/>
      <c r="X35" s="568"/>
      <c r="Y35" s="568"/>
      <c r="Z35" s="568"/>
      <c r="AA35" s="569"/>
      <c r="AB35" s="706" t="s">
        <v>180</v>
      </c>
      <c r="AC35" s="706"/>
      <c r="AD35" s="570"/>
      <c r="AE35" s="568"/>
      <c r="AF35" s="568"/>
      <c r="AG35" s="568"/>
      <c r="AH35" s="568"/>
      <c r="AI35" s="568"/>
      <c r="AJ35" s="568"/>
      <c r="AK35" s="571"/>
      <c r="AL35" s="697"/>
      <c r="AM35" s="565"/>
      <c r="AN35" s="565"/>
      <c r="AO35" s="565"/>
      <c r="AP35" s="565"/>
      <c r="AQ35" s="565"/>
      <c r="AR35" s="565"/>
      <c r="AS35" s="565"/>
      <c r="AT35" s="698" t="s">
        <v>180</v>
      </c>
      <c r="AU35" s="698"/>
      <c r="AV35" s="565"/>
      <c r="AW35" s="565"/>
      <c r="AX35" s="565"/>
      <c r="AY35" s="565"/>
      <c r="AZ35" s="565"/>
      <c r="BA35" s="565"/>
      <c r="BB35" s="565"/>
      <c r="BC35" s="566"/>
      <c r="BD35" s="572"/>
      <c r="BE35" s="699"/>
      <c r="BF35" s="699"/>
      <c r="BG35" s="699"/>
      <c r="BH35" s="699"/>
      <c r="BI35" s="699"/>
      <c r="BJ35" s="700"/>
      <c r="BK35" s="393"/>
      <c r="BL35" s="393"/>
      <c r="BM35" s="393"/>
      <c r="BN35" s="393"/>
      <c r="BQ35" s="500"/>
      <c r="BR35"/>
      <c r="BS35"/>
      <c r="BT35"/>
      <c r="BU35"/>
      <c r="BV35"/>
      <c r="BW35"/>
      <c r="BX35"/>
      <c r="BY35"/>
      <c r="BZ35"/>
      <c r="CA35"/>
      <c r="CB35"/>
      <c r="CC35"/>
    </row>
    <row r="36" spans="4:109" s="106" customFormat="1" ht="30" customHeight="1">
      <c r="D36" s="6"/>
      <c r="E36" s="325"/>
      <c r="F36" s="325"/>
      <c r="G36" s="103"/>
      <c r="H36" s="707" t="s">
        <v>16</v>
      </c>
      <c r="I36" s="557"/>
      <c r="J36" s="557"/>
      <c r="K36" s="557"/>
      <c r="L36" s="557"/>
      <c r="M36" s="557"/>
      <c r="N36" s="557"/>
      <c r="O36" s="557"/>
      <c r="P36" s="557"/>
      <c r="Q36" s="557"/>
      <c r="R36" s="557"/>
      <c r="S36" s="558"/>
      <c r="T36" s="567"/>
      <c r="U36" s="568"/>
      <c r="V36" s="568"/>
      <c r="W36" s="568"/>
      <c r="X36" s="568"/>
      <c r="Y36" s="568"/>
      <c r="Z36" s="568"/>
      <c r="AA36" s="569"/>
      <c r="AB36" s="706" t="s">
        <v>180</v>
      </c>
      <c r="AC36" s="706"/>
      <c r="AD36" s="570"/>
      <c r="AE36" s="568"/>
      <c r="AF36" s="568"/>
      <c r="AG36" s="568"/>
      <c r="AH36" s="568"/>
      <c r="AI36" s="568"/>
      <c r="AJ36" s="568"/>
      <c r="AK36" s="571"/>
      <c r="AL36" s="697"/>
      <c r="AM36" s="565"/>
      <c r="AN36" s="565"/>
      <c r="AO36" s="565"/>
      <c r="AP36" s="565"/>
      <c r="AQ36" s="565"/>
      <c r="AR36" s="565"/>
      <c r="AS36" s="565"/>
      <c r="AT36" s="698" t="s">
        <v>180</v>
      </c>
      <c r="AU36" s="698"/>
      <c r="AV36" s="565"/>
      <c r="AW36" s="565"/>
      <c r="AX36" s="565"/>
      <c r="AY36" s="565"/>
      <c r="AZ36" s="565"/>
      <c r="BA36" s="565"/>
      <c r="BB36" s="565"/>
      <c r="BC36" s="566"/>
      <c r="BD36" s="572"/>
      <c r="BE36" s="699"/>
      <c r="BF36" s="699"/>
      <c r="BG36" s="699"/>
      <c r="BH36" s="699"/>
      <c r="BI36" s="699"/>
      <c r="BJ36" s="700"/>
      <c r="BK36" s="393"/>
      <c r="BL36" s="393"/>
      <c r="BM36" s="393"/>
      <c r="BN36" s="393"/>
      <c r="BP36" s="107"/>
      <c r="BQ36" s="91"/>
      <c r="BR36" s="250"/>
      <c r="BS36" s="250"/>
      <c r="BT36" s="250"/>
      <c r="BU36"/>
      <c r="BV36"/>
      <c r="BW36"/>
      <c r="BX36"/>
      <c r="BY36"/>
      <c r="BZ36"/>
      <c r="CA36"/>
      <c r="CB36"/>
      <c r="CC36"/>
    </row>
    <row r="37" spans="4:109" s="106" customFormat="1" ht="29.25" customHeight="1">
      <c r="D37" s="8"/>
      <c r="E37" s="320"/>
      <c r="F37" s="320"/>
      <c r="G37" s="16"/>
      <c r="H37" s="654" t="s">
        <v>663</v>
      </c>
      <c r="I37" s="577"/>
      <c r="J37" s="577"/>
      <c r="K37" s="577"/>
      <c r="L37" s="577"/>
      <c r="M37" s="577"/>
      <c r="N37" s="577"/>
      <c r="O37" s="577"/>
      <c r="P37" s="577"/>
      <c r="Q37" s="577"/>
      <c r="R37" s="577"/>
      <c r="S37" s="578"/>
      <c r="T37" s="655"/>
      <c r="U37" s="656"/>
      <c r="V37" s="656"/>
      <c r="W37" s="656"/>
      <c r="X37" s="656"/>
      <c r="Y37" s="656"/>
      <c r="Z37" s="656"/>
      <c r="AA37" s="657"/>
      <c r="AB37" s="658" t="s">
        <v>180</v>
      </c>
      <c r="AC37" s="658"/>
      <c r="AD37" s="659"/>
      <c r="AE37" s="656"/>
      <c r="AF37" s="656"/>
      <c r="AG37" s="656"/>
      <c r="AH37" s="656"/>
      <c r="AI37" s="656"/>
      <c r="AJ37" s="656"/>
      <c r="AK37" s="660"/>
      <c r="AL37" s="661"/>
      <c r="AM37" s="662"/>
      <c r="AN37" s="662"/>
      <c r="AO37" s="662"/>
      <c r="AP37" s="662"/>
      <c r="AQ37" s="662"/>
      <c r="AR37" s="662"/>
      <c r="AS37" s="662"/>
      <c r="AT37" s="712" t="s">
        <v>180</v>
      </c>
      <c r="AU37" s="712"/>
      <c r="AV37" s="662"/>
      <c r="AW37" s="662"/>
      <c r="AX37" s="662"/>
      <c r="AY37" s="662"/>
      <c r="AZ37" s="662"/>
      <c r="BA37" s="662"/>
      <c r="BB37" s="662"/>
      <c r="BC37" s="713"/>
      <c r="BD37" s="593"/>
      <c r="BE37" s="708"/>
      <c r="BF37" s="708"/>
      <c r="BG37" s="708"/>
      <c r="BH37" s="708"/>
      <c r="BI37" s="708"/>
      <c r="BJ37" s="709"/>
      <c r="BK37" s="393"/>
      <c r="BL37" s="107"/>
      <c r="BM37" s="107"/>
      <c r="BN37" s="107"/>
      <c r="BO37" s="107"/>
      <c r="BP37" s="107"/>
      <c r="BQ37" s="250"/>
      <c r="BS37"/>
      <c r="BT37"/>
      <c r="BU37"/>
      <c r="BV37"/>
      <c r="BW37"/>
      <c r="BX37"/>
      <c r="BY37"/>
      <c r="BZ37"/>
      <c r="CA37"/>
      <c r="CB37"/>
      <c r="CC37"/>
    </row>
    <row r="38" spans="4:109" s="106" customFormat="1" ht="21.75" customHeight="1">
      <c r="D38" s="2" t="s">
        <v>6</v>
      </c>
      <c r="E38" s="604">
        <v>18</v>
      </c>
      <c r="F38" s="604"/>
      <c r="G38" s="667" t="s">
        <v>357</v>
      </c>
      <c r="H38" s="667"/>
      <c r="I38" s="667"/>
      <c r="J38" s="667"/>
      <c r="K38" s="667"/>
      <c r="L38" s="667"/>
      <c r="M38" s="667"/>
      <c r="N38" s="667"/>
      <c r="O38" s="667"/>
      <c r="P38" s="667"/>
      <c r="Q38" s="667"/>
      <c r="R38" s="667"/>
      <c r="S38" s="668"/>
      <c r="T38" s="711"/>
      <c r="U38" s="680"/>
      <c r="V38" s="672" t="s">
        <v>463</v>
      </c>
      <c r="W38" s="672"/>
      <c r="X38" s="672"/>
      <c r="Y38" s="672"/>
      <c r="Z38" s="672"/>
      <c r="AA38" s="672"/>
      <c r="AB38" s="672"/>
      <c r="AC38" s="672"/>
      <c r="AD38" s="673"/>
      <c r="AE38" s="604" t="s">
        <v>177</v>
      </c>
      <c r="AF38" s="604"/>
      <c r="AG38" s="604"/>
      <c r="AH38" s="604"/>
      <c r="AI38" s="604"/>
      <c r="AJ38" s="683"/>
      <c r="AK38" s="704"/>
      <c r="AL38" s="705"/>
      <c r="AM38" s="680" t="s">
        <v>20</v>
      </c>
      <c r="AN38" s="681"/>
      <c r="AO38" s="682"/>
      <c r="AP38" s="680"/>
      <c r="AQ38" s="680"/>
      <c r="AR38" s="680" t="s">
        <v>178</v>
      </c>
      <c r="AS38" s="681"/>
      <c r="AT38" s="682" t="s">
        <v>17</v>
      </c>
      <c r="AU38" s="681"/>
      <c r="AV38" s="682"/>
      <c r="AW38" s="680"/>
      <c r="AX38" s="680" t="s">
        <v>179</v>
      </c>
      <c r="AY38" s="796"/>
      <c r="AZ38" s="17" t="s">
        <v>21</v>
      </c>
      <c r="BA38" s="36"/>
      <c r="BB38" s="18"/>
      <c r="BC38" s="797" t="s">
        <v>45</v>
      </c>
      <c r="BD38" s="797"/>
      <c r="BE38" s="797"/>
      <c r="BF38" s="797"/>
      <c r="BG38" s="797"/>
      <c r="BH38" s="797"/>
      <c r="BI38" s="797"/>
      <c r="BJ38" s="798"/>
      <c r="BK38" s="107"/>
      <c r="BL38" s="107"/>
      <c r="BM38" s="393"/>
      <c r="BN38" s="393"/>
      <c r="BP38" s="97"/>
      <c r="BR38"/>
      <c r="BS38"/>
      <c r="BT38"/>
    </row>
    <row r="39" spans="4:109" s="106" customFormat="1" ht="21.75" customHeight="1">
      <c r="D39" s="6"/>
      <c r="E39" s="588"/>
      <c r="F39" s="588"/>
      <c r="G39" s="638"/>
      <c r="H39" s="638"/>
      <c r="I39" s="638"/>
      <c r="J39" s="638"/>
      <c r="K39" s="638"/>
      <c r="L39" s="638"/>
      <c r="M39" s="638"/>
      <c r="N39" s="638"/>
      <c r="O39" s="638"/>
      <c r="P39" s="638"/>
      <c r="Q39" s="638"/>
      <c r="R39" s="638"/>
      <c r="S39" s="669"/>
      <c r="T39" s="561"/>
      <c r="U39" s="562"/>
      <c r="V39" s="563" t="s">
        <v>464</v>
      </c>
      <c r="W39" s="563"/>
      <c r="X39" s="563"/>
      <c r="Y39" s="563"/>
      <c r="Z39" s="563"/>
      <c r="AA39" s="563"/>
      <c r="AB39" s="563"/>
      <c r="AC39" s="563"/>
      <c r="AD39" s="564"/>
      <c r="AE39" s="588"/>
      <c r="AF39" s="588"/>
      <c r="AG39" s="588"/>
      <c r="AH39" s="588"/>
      <c r="AI39" s="588"/>
      <c r="AJ39" s="684"/>
      <c r="AK39" s="651"/>
      <c r="AL39" s="609"/>
      <c r="AM39" s="562" t="s">
        <v>20</v>
      </c>
      <c r="AN39" s="652"/>
      <c r="AO39" s="653"/>
      <c r="AP39" s="562"/>
      <c r="AQ39" s="562"/>
      <c r="AR39" s="562" t="s">
        <v>178</v>
      </c>
      <c r="AS39" s="652"/>
      <c r="AT39" s="653" t="s">
        <v>17</v>
      </c>
      <c r="AU39" s="652"/>
      <c r="AV39" s="653"/>
      <c r="AW39" s="562"/>
      <c r="AX39" s="562" t="s">
        <v>179</v>
      </c>
      <c r="AY39" s="801"/>
      <c r="AZ39" s="40"/>
      <c r="BA39" s="41"/>
      <c r="BB39" s="102"/>
      <c r="BC39" s="799"/>
      <c r="BD39" s="799"/>
      <c r="BE39" s="799"/>
      <c r="BF39" s="799"/>
      <c r="BG39" s="799"/>
      <c r="BH39" s="799"/>
      <c r="BI39" s="799"/>
      <c r="BJ39" s="800"/>
      <c r="BK39" s="393"/>
      <c r="BL39" s="393"/>
      <c r="BM39" s="393"/>
      <c r="BN39" s="393"/>
      <c r="BQ39" s="207"/>
      <c r="BR39"/>
      <c r="BS39"/>
      <c r="BT39"/>
      <c r="BU39" s="104"/>
      <c r="BV39" s="104"/>
    </row>
    <row r="40" spans="4:109" s="106" customFormat="1" ht="21.75" customHeight="1">
      <c r="D40" s="6"/>
      <c r="E40" s="393"/>
      <c r="F40" s="393"/>
      <c r="G40" s="393"/>
      <c r="H40" s="393"/>
      <c r="I40" s="393"/>
      <c r="J40" s="393"/>
      <c r="K40" s="393"/>
      <c r="L40" s="393"/>
      <c r="M40" s="393"/>
      <c r="N40" s="393"/>
      <c r="O40" s="393"/>
      <c r="P40" s="20"/>
      <c r="Q40" s="20"/>
      <c r="R40" s="20"/>
      <c r="S40" s="20"/>
      <c r="T40" s="561"/>
      <c r="U40" s="562"/>
      <c r="V40" s="563" t="s">
        <v>465</v>
      </c>
      <c r="W40" s="563"/>
      <c r="X40" s="563"/>
      <c r="Y40" s="563"/>
      <c r="Z40" s="563"/>
      <c r="AA40" s="563"/>
      <c r="AB40" s="563"/>
      <c r="AC40" s="563"/>
      <c r="AD40" s="564"/>
      <c r="AE40" s="588"/>
      <c r="AF40" s="588"/>
      <c r="AG40" s="588"/>
      <c r="AH40" s="588"/>
      <c r="AI40" s="588"/>
      <c r="AJ40" s="684"/>
      <c r="AK40" s="651"/>
      <c r="AL40" s="609"/>
      <c r="AM40" s="562" t="s">
        <v>20</v>
      </c>
      <c r="AN40" s="652"/>
      <c r="AO40" s="653"/>
      <c r="AP40" s="562"/>
      <c r="AQ40" s="562"/>
      <c r="AR40" s="562" t="s">
        <v>178</v>
      </c>
      <c r="AS40" s="652"/>
      <c r="AT40" s="653" t="s">
        <v>17</v>
      </c>
      <c r="AU40" s="652"/>
      <c r="AV40" s="653"/>
      <c r="AW40" s="562"/>
      <c r="AX40" s="562" t="s">
        <v>179</v>
      </c>
      <c r="AY40" s="801"/>
      <c r="AZ40" s="35" t="s">
        <v>22</v>
      </c>
      <c r="BA40" s="1"/>
      <c r="BB40" s="102"/>
      <c r="BC40" s="799" t="s">
        <v>23</v>
      </c>
      <c r="BD40" s="799"/>
      <c r="BE40" s="799"/>
      <c r="BF40" s="799"/>
      <c r="BG40" s="799"/>
      <c r="BH40" s="799"/>
      <c r="BI40" s="799"/>
      <c r="BJ40" s="800"/>
      <c r="BK40" s="393"/>
      <c r="BL40" s="393"/>
      <c r="BM40" s="393"/>
      <c r="BN40" s="393"/>
      <c r="BP40" s="107"/>
      <c r="BQ40" s="207"/>
    </row>
    <row r="41" spans="4:109" s="106" customFormat="1" ht="21.75" customHeight="1">
      <c r="D41" s="6"/>
      <c r="E41" s="393"/>
      <c r="F41" s="393"/>
      <c r="G41" s="393"/>
      <c r="H41" s="393"/>
      <c r="I41" s="393"/>
      <c r="J41" s="393"/>
      <c r="K41" s="393"/>
      <c r="L41" s="393"/>
      <c r="M41" s="393"/>
      <c r="N41" s="393"/>
      <c r="O41" s="393"/>
      <c r="P41" s="393"/>
      <c r="Q41" s="393"/>
      <c r="R41" s="393"/>
      <c r="S41" s="393"/>
      <c r="T41" s="561"/>
      <c r="U41" s="562"/>
      <c r="V41" s="563" t="s">
        <v>466</v>
      </c>
      <c r="W41" s="563"/>
      <c r="X41" s="563"/>
      <c r="Y41" s="563"/>
      <c r="Z41" s="563"/>
      <c r="AA41" s="563"/>
      <c r="AB41" s="563"/>
      <c r="AC41" s="563"/>
      <c r="AD41" s="564"/>
      <c r="AE41" s="588"/>
      <c r="AF41" s="588"/>
      <c r="AG41" s="588"/>
      <c r="AH41" s="588"/>
      <c r="AI41" s="588"/>
      <c r="AJ41" s="684"/>
      <c r="AK41" s="651"/>
      <c r="AL41" s="609"/>
      <c r="AM41" s="562" t="s">
        <v>20</v>
      </c>
      <c r="AN41" s="652"/>
      <c r="AO41" s="653"/>
      <c r="AP41" s="562"/>
      <c r="AQ41" s="562"/>
      <c r="AR41" s="562" t="s">
        <v>178</v>
      </c>
      <c r="AS41" s="652"/>
      <c r="AT41" s="653" t="s">
        <v>17</v>
      </c>
      <c r="AU41" s="652"/>
      <c r="AV41" s="653"/>
      <c r="AW41" s="562"/>
      <c r="AX41" s="562" t="s">
        <v>179</v>
      </c>
      <c r="AY41" s="801"/>
      <c r="AZ41" s="39"/>
      <c r="BA41" s="1"/>
      <c r="BB41" s="102"/>
      <c r="BC41" s="799"/>
      <c r="BD41" s="799"/>
      <c r="BE41" s="799"/>
      <c r="BF41" s="799"/>
      <c r="BG41" s="799"/>
      <c r="BH41" s="799"/>
      <c r="BI41" s="799"/>
      <c r="BJ41" s="800"/>
      <c r="BK41" s="393"/>
      <c r="BL41" s="107"/>
      <c r="BM41" s="107"/>
      <c r="BN41" s="107"/>
      <c r="BO41" s="107"/>
      <c r="BP41" s="107"/>
      <c r="BR41" s="500"/>
      <c r="BS41" s="500"/>
      <c r="BT41" s="497"/>
    </row>
    <row r="42" spans="4:109" s="106" customFormat="1" ht="21.75" customHeight="1">
      <c r="D42" s="22"/>
      <c r="E42" s="23"/>
      <c r="F42" s="23"/>
      <c r="G42" s="23"/>
      <c r="H42" s="23"/>
      <c r="I42" s="23"/>
      <c r="J42" s="23"/>
      <c r="K42" s="23"/>
      <c r="L42" s="23"/>
      <c r="M42" s="23"/>
      <c r="N42" s="23"/>
      <c r="O42" s="23"/>
      <c r="P42" s="395"/>
      <c r="Q42" s="395"/>
      <c r="R42" s="395"/>
      <c r="S42" s="395"/>
      <c r="T42" s="686"/>
      <c r="U42" s="687"/>
      <c r="V42" s="157" t="s">
        <v>183</v>
      </c>
      <c r="W42" s="716"/>
      <c r="X42" s="716"/>
      <c r="Y42" s="716"/>
      <c r="Z42" s="716"/>
      <c r="AA42" s="716"/>
      <c r="AB42" s="716"/>
      <c r="AC42" s="716"/>
      <c r="AD42" s="483" t="s">
        <v>209</v>
      </c>
      <c r="AE42" s="575"/>
      <c r="AF42" s="575"/>
      <c r="AG42" s="575"/>
      <c r="AH42" s="575"/>
      <c r="AI42" s="575"/>
      <c r="AJ42" s="685"/>
      <c r="AK42" s="688"/>
      <c r="AL42" s="687"/>
      <c r="AM42" s="687" t="s">
        <v>20</v>
      </c>
      <c r="AN42" s="689"/>
      <c r="AO42" s="688"/>
      <c r="AP42" s="687"/>
      <c r="AQ42" s="687"/>
      <c r="AR42" s="687" t="s">
        <v>178</v>
      </c>
      <c r="AS42" s="689"/>
      <c r="AT42" s="688" t="s">
        <v>17</v>
      </c>
      <c r="AU42" s="689"/>
      <c r="AV42" s="688"/>
      <c r="AW42" s="687"/>
      <c r="AX42" s="687" t="s">
        <v>179</v>
      </c>
      <c r="AY42" s="715"/>
      <c r="AZ42" s="42"/>
      <c r="BA42" s="43"/>
      <c r="BB42" s="19"/>
      <c r="BC42" s="802"/>
      <c r="BD42" s="802"/>
      <c r="BE42" s="802"/>
      <c r="BF42" s="802"/>
      <c r="BG42" s="802"/>
      <c r="BH42" s="802"/>
      <c r="BI42" s="802"/>
      <c r="BJ42" s="803"/>
      <c r="BK42" s="393"/>
      <c r="BL42" s="107"/>
      <c r="BM42" s="107"/>
      <c r="BN42" s="107"/>
      <c r="BO42" s="107"/>
      <c r="BP42" s="107"/>
      <c r="BQ42" s="500"/>
      <c r="BR42" s="500"/>
      <c r="BS42" s="500"/>
      <c r="BT42" s="497"/>
      <c r="BU42" s="270"/>
      <c r="BV42" s="270"/>
      <c r="BW42" s="270"/>
      <c r="BX42" s="270"/>
    </row>
    <row r="43" spans="4:109" ht="21.75" customHeight="1">
      <c r="D43" s="2" t="s">
        <v>6</v>
      </c>
      <c r="E43" s="604">
        <v>19</v>
      </c>
      <c r="F43" s="604"/>
      <c r="G43" s="630" t="s">
        <v>126</v>
      </c>
      <c r="H43" s="630"/>
      <c r="I43" s="630"/>
      <c r="J43" s="630"/>
      <c r="K43" s="630"/>
      <c r="L43" s="630"/>
      <c r="M43" s="630"/>
      <c r="N43" s="630"/>
      <c r="O43" s="630"/>
      <c r="P43" s="630"/>
      <c r="Q43" s="630"/>
      <c r="R43" s="630"/>
      <c r="S43" s="3"/>
      <c r="T43" s="722"/>
      <c r="U43" s="702"/>
      <c r="V43" s="672" t="s">
        <v>472</v>
      </c>
      <c r="W43" s="672"/>
      <c r="X43" s="672"/>
      <c r="Y43" s="672"/>
      <c r="Z43" s="484"/>
      <c r="AA43" s="701"/>
      <c r="AB43" s="702"/>
      <c r="AC43" s="672" t="s">
        <v>473</v>
      </c>
      <c r="AD43" s="672"/>
      <c r="AE43" s="672"/>
      <c r="AF43" s="672"/>
      <c r="AG43" s="484"/>
      <c r="AH43" s="703"/>
      <c r="AI43" s="703"/>
      <c r="AJ43" s="714" t="s">
        <v>474</v>
      </c>
      <c r="AK43" s="714"/>
      <c r="AL43" s="714"/>
      <c r="AM43" s="714"/>
      <c r="AN43" s="485"/>
      <c r="AO43" s="703"/>
      <c r="AP43" s="703"/>
      <c r="AQ43" s="714" t="s">
        <v>475</v>
      </c>
      <c r="AR43" s="714"/>
      <c r="AS43" s="714"/>
      <c r="AT43" s="714"/>
      <c r="AU43" s="714"/>
      <c r="AV43" s="714"/>
      <c r="AW43" s="364"/>
      <c r="AX43" s="701"/>
      <c r="AY43" s="702"/>
      <c r="AZ43" s="672" t="s">
        <v>476</v>
      </c>
      <c r="BA43" s="672"/>
      <c r="BB43" s="672"/>
      <c r="BC43" s="672"/>
      <c r="BD43" s="672"/>
      <c r="BE43" s="672"/>
      <c r="BF43" s="672"/>
      <c r="BG43" s="672"/>
      <c r="BH43" s="486"/>
      <c r="BI43" s="486"/>
      <c r="BJ43" s="487"/>
      <c r="BK43" s="393"/>
      <c r="BL43" s="107"/>
      <c r="BM43" s="107"/>
      <c r="BN43" s="107"/>
      <c r="BO43" s="66"/>
      <c r="BP43" s="66"/>
      <c r="BQ43" s="500"/>
      <c r="BR43" s="500"/>
      <c r="BS43" s="500"/>
      <c r="BT43" s="497"/>
      <c r="BU43" s="270"/>
      <c r="BV43" s="270"/>
      <c r="BW43" s="270"/>
      <c r="BX43" s="263"/>
      <c r="BY43" s="260"/>
      <c r="BZ43" s="263"/>
      <c r="CA43" s="261"/>
      <c r="CB43" s="263"/>
      <c r="CC43" s="262"/>
      <c r="CD43" s="263"/>
      <c r="CE43" s="262"/>
      <c r="CF43" s="262"/>
      <c r="CG43" s="262"/>
      <c r="CH43" s="260"/>
      <c r="CI43" s="260"/>
      <c r="CJ43" s="260"/>
      <c r="CK43" s="263"/>
      <c r="CL43" s="262"/>
      <c r="CM43" s="263"/>
      <c r="CN43" s="262"/>
      <c r="CO43" s="260"/>
      <c r="CP43" s="260"/>
      <c r="CQ43" s="260"/>
      <c r="CR43" s="263"/>
      <c r="CS43" s="262"/>
      <c r="CT43" s="263"/>
      <c r="CU43" s="41"/>
      <c r="CV43" s="41"/>
      <c r="CW43" s="102"/>
      <c r="CX43" s="259"/>
      <c r="CY43" s="259"/>
      <c r="CZ43" s="259"/>
      <c r="DA43" s="259"/>
      <c r="DB43" s="259"/>
      <c r="DC43" s="259"/>
      <c r="DD43" s="259"/>
      <c r="DE43" s="259"/>
    </row>
    <row r="44" spans="4:109" ht="21.75" customHeight="1">
      <c r="D44" s="8"/>
      <c r="E44" s="320"/>
      <c r="F44" s="320"/>
      <c r="G44" s="358"/>
      <c r="H44" s="358"/>
      <c r="I44" s="358"/>
      <c r="J44" s="358"/>
      <c r="K44" s="358"/>
      <c r="L44" s="358"/>
      <c r="M44" s="358"/>
      <c r="N44" s="358"/>
      <c r="O44" s="358"/>
      <c r="P44" s="358"/>
      <c r="Q44" s="358"/>
      <c r="R44" s="358"/>
      <c r="S44" s="9"/>
      <c r="T44" s="719"/>
      <c r="U44" s="720"/>
      <c r="V44" s="575" t="s">
        <v>477</v>
      </c>
      <c r="W44" s="575"/>
      <c r="X44" s="575"/>
      <c r="Y44" s="575"/>
      <c r="Z44" s="358"/>
      <c r="AA44" s="721"/>
      <c r="AB44" s="720"/>
      <c r="AC44" s="575" t="s">
        <v>469</v>
      </c>
      <c r="AD44" s="575"/>
      <c r="AE44" s="575"/>
      <c r="AF44" s="575"/>
      <c r="AG44" s="436" t="s">
        <v>280</v>
      </c>
      <c r="AH44" s="716"/>
      <c r="AI44" s="716"/>
      <c r="AJ44" s="716"/>
      <c r="AK44" s="716"/>
      <c r="AL44" s="716"/>
      <c r="AM44" s="716"/>
      <c r="AN44" s="716"/>
      <c r="AO44" s="716"/>
      <c r="AP44" s="716"/>
      <c r="AQ44" s="716"/>
      <c r="AR44" s="716"/>
      <c r="AS44" s="716"/>
      <c r="AT44" s="716"/>
      <c r="AU44" s="716"/>
      <c r="AV44" s="716"/>
      <c r="AW44" s="488" t="s">
        <v>281</v>
      </c>
      <c r="AX44" s="358"/>
      <c r="AY44" s="320"/>
      <c r="AZ44" s="43"/>
      <c r="BA44" s="43"/>
      <c r="BB44" s="19"/>
      <c r="BC44" s="368"/>
      <c r="BD44" s="368"/>
      <c r="BE44" s="368"/>
      <c r="BF44" s="368"/>
      <c r="BG44" s="368"/>
      <c r="BH44" s="368"/>
      <c r="BI44" s="368"/>
      <c r="BJ44" s="369"/>
      <c r="BK44" s="393"/>
      <c r="BL44" s="107"/>
      <c r="BM44" s="107"/>
      <c r="BN44" s="107"/>
      <c r="BO44" s="66"/>
      <c r="BP44" s="66"/>
      <c r="BQ44" s="500"/>
      <c r="BR44" s="500"/>
      <c r="BS44" s="500"/>
      <c r="BT44" s="497"/>
      <c r="BU44" s="90"/>
      <c r="BV44" s="90"/>
      <c r="BW44" s="90"/>
      <c r="BX44" s="90"/>
      <c r="BY44" s="260"/>
      <c r="BZ44" s="263"/>
      <c r="CA44" s="261"/>
      <c r="CB44" s="263"/>
      <c r="CC44" s="262"/>
      <c r="CD44" s="263"/>
      <c r="CE44" s="262"/>
      <c r="CF44" s="262"/>
      <c r="CG44" s="262"/>
      <c r="CH44" s="260"/>
      <c r="CI44" s="260"/>
      <c r="CJ44" s="260"/>
      <c r="CK44" s="263"/>
      <c r="CL44" s="262"/>
      <c r="CM44" s="263"/>
      <c r="CN44" s="262"/>
      <c r="CO44" s="260"/>
      <c r="CP44" s="260"/>
      <c r="CQ44" s="260"/>
      <c r="CR44" s="263"/>
      <c r="CS44" s="262"/>
      <c r="CT44" s="263"/>
      <c r="CU44" s="41"/>
      <c r="CV44" s="41"/>
      <c r="CW44" s="102"/>
      <c r="CX44" s="259"/>
      <c r="CY44" s="259"/>
      <c r="CZ44" s="259"/>
      <c r="DA44" s="259"/>
      <c r="DB44" s="259"/>
      <c r="DC44" s="259"/>
      <c r="DD44" s="259"/>
      <c r="DE44" s="259"/>
    </row>
    <row r="45" spans="4:109" ht="20.149999999999999" customHeight="1">
      <c r="D45" s="57"/>
      <c r="E45" s="58"/>
      <c r="F45" s="58"/>
      <c r="G45" s="59"/>
      <c r="H45" s="772"/>
      <c r="I45" s="773"/>
      <c r="J45" s="773"/>
      <c r="K45" s="773"/>
      <c r="L45" s="773"/>
      <c r="M45" s="774"/>
      <c r="N45" s="636" t="s">
        <v>25</v>
      </c>
      <c r="O45" s="604"/>
      <c r="P45" s="604"/>
      <c r="Q45" s="604"/>
      <c r="R45" s="604"/>
      <c r="S45" s="604"/>
      <c r="T45" s="604"/>
      <c r="U45" s="604"/>
      <c r="V45" s="637"/>
      <c r="W45" s="636" t="s">
        <v>18</v>
      </c>
      <c r="X45" s="604"/>
      <c r="Y45" s="604"/>
      <c r="Z45" s="604"/>
      <c r="AA45" s="604"/>
      <c r="AB45" s="604"/>
      <c r="AC45" s="604"/>
      <c r="AD45" s="604"/>
      <c r="AE45" s="637"/>
      <c r="AF45" s="636" t="s">
        <v>194</v>
      </c>
      <c r="AG45" s="604"/>
      <c r="AH45" s="604"/>
      <c r="AI45" s="604"/>
      <c r="AJ45" s="604"/>
      <c r="AK45" s="604"/>
      <c r="AL45" s="604"/>
      <c r="AM45" s="604"/>
      <c r="AN45" s="637"/>
      <c r="AO45" s="322" t="s">
        <v>183</v>
      </c>
      <c r="AP45" s="644"/>
      <c r="AQ45" s="644"/>
      <c r="AR45" s="644"/>
      <c r="AS45" s="644"/>
      <c r="AT45" s="644"/>
      <c r="AU45" s="644"/>
      <c r="AV45" s="644"/>
      <c r="AW45" s="338" t="s">
        <v>199</v>
      </c>
      <c r="AX45" s="636" t="s">
        <v>30</v>
      </c>
      <c r="AY45" s="604"/>
      <c r="AZ45" s="604"/>
      <c r="BA45" s="604"/>
      <c r="BB45" s="604"/>
      <c r="BC45" s="604"/>
      <c r="BD45" s="604"/>
      <c r="BE45" s="604"/>
      <c r="BF45" s="604"/>
      <c r="BG45" s="604"/>
      <c r="BH45" s="604"/>
      <c r="BI45" s="604"/>
      <c r="BJ45" s="637"/>
      <c r="BK45" s="355"/>
      <c r="BL45" s="393"/>
      <c r="BM45" s="393"/>
      <c r="BN45" s="393"/>
      <c r="BQ45" s="500"/>
      <c r="BU45" s="90"/>
      <c r="BV45" s="90"/>
      <c r="BW45" s="90"/>
      <c r="BX45" s="90"/>
    </row>
    <row r="46" spans="4:109" ht="20.149999999999999" customHeight="1">
      <c r="D46" s="60"/>
      <c r="E46" s="61"/>
      <c r="F46" s="61"/>
      <c r="G46" s="62"/>
      <c r="H46" s="775"/>
      <c r="I46" s="776"/>
      <c r="J46" s="776"/>
      <c r="K46" s="776"/>
      <c r="L46" s="776"/>
      <c r="M46" s="777"/>
      <c r="N46" s="645" t="s">
        <v>26</v>
      </c>
      <c r="O46" s="646"/>
      <c r="P46" s="646"/>
      <c r="Q46" s="646"/>
      <c r="R46" s="646"/>
      <c r="S46" s="646"/>
      <c r="T46" s="646"/>
      <c r="U46" s="646"/>
      <c r="V46" s="691"/>
      <c r="W46" s="645" t="s">
        <v>27</v>
      </c>
      <c r="X46" s="646"/>
      <c r="Y46" s="646"/>
      <c r="Z46" s="646"/>
      <c r="AA46" s="646"/>
      <c r="AB46" s="646"/>
      <c r="AC46" s="646"/>
      <c r="AD46" s="646"/>
      <c r="AE46" s="691"/>
      <c r="AF46" s="641" t="s">
        <v>27</v>
      </c>
      <c r="AG46" s="642"/>
      <c r="AH46" s="642"/>
      <c r="AI46" s="642"/>
      <c r="AJ46" s="642"/>
      <c r="AK46" s="642"/>
      <c r="AL46" s="642"/>
      <c r="AM46" s="642"/>
      <c r="AN46" s="643"/>
      <c r="AO46" s="645" t="s">
        <v>200</v>
      </c>
      <c r="AP46" s="646"/>
      <c r="AQ46" s="646"/>
      <c r="AR46" s="646"/>
      <c r="AS46" s="114" t="s">
        <v>198</v>
      </c>
      <c r="AT46" s="642"/>
      <c r="AU46" s="642"/>
      <c r="AV46" s="642"/>
      <c r="AW46" s="115" t="s">
        <v>199</v>
      </c>
      <c r="AX46" s="580"/>
      <c r="AY46" s="575"/>
      <c r="AZ46" s="575"/>
      <c r="BA46" s="575"/>
      <c r="BB46" s="575"/>
      <c r="BC46" s="575"/>
      <c r="BD46" s="575"/>
      <c r="BE46" s="575"/>
      <c r="BF46" s="575"/>
      <c r="BG46" s="575"/>
      <c r="BH46" s="575"/>
      <c r="BI46" s="575"/>
      <c r="BJ46" s="576"/>
      <c r="BK46" s="355"/>
      <c r="BL46" s="393"/>
      <c r="BM46" s="393"/>
      <c r="BN46" s="393"/>
      <c r="BT46" s="497"/>
      <c r="BU46" s="90"/>
      <c r="BV46" s="90"/>
      <c r="BW46" s="90"/>
      <c r="BX46" s="90"/>
    </row>
    <row r="47" spans="4:109" ht="20.149999999999999" customHeight="1">
      <c r="D47" s="60"/>
      <c r="E47" s="61"/>
      <c r="F47" s="61"/>
      <c r="G47" s="62"/>
      <c r="H47" s="636" t="s">
        <v>31</v>
      </c>
      <c r="I47" s="604"/>
      <c r="J47" s="604"/>
      <c r="K47" s="604"/>
      <c r="L47" s="604"/>
      <c r="M47" s="637"/>
      <c r="N47" s="636"/>
      <c r="O47" s="604"/>
      <c r="P47" s="604"/>
      <c r="Q47" s="604"/>
      <c r="R47" s="604"/>
      <c r="S47" s="604"/>
      <c r="T47" s="604"/>
      <c r="U47" s="604" t="s">
        <v>24</v>
      </c>
      <c r="V47" s="637"/>
      <c r="W47" s="636"/>
      <c r="X47" s="604"/>
      <c r="Y47" s="604"/>
      <c r="Z47" s="604"/>
      <c r="AA47" s="604"/>
      <c r="AB47" s="604"/>
      <c r="AC47" s="604"/>
      <c r="AD47" s="604" t="s">
        <v>24</v>
      </c>
      <c r="AE47" s="637"/>
      <c r="AF47" s="636"/>
      <c r="AG47" s="604"/>
      <c r="AH47" s="604"/>
      <c r="AI47" s="604"/>
      <c r="AJ47" s="604"/>
      <c r="AK47" s="604"/>
      <c r="AL47" s="604"/>
      <c r="AM47" s="604" t="s">
        <v>24</v>
      </c>
      <c r="AN47" s="637"/>
      <c r="AO47" s="604"/>
      <c r="AP47" s="604"/>
      <c r="AQ47" s="604"/>
      <c r="AR47" s="604"/>
      <c r="AS47" s="604"/>
      <c r="AT47" s="604"/>
      <c r="AU47" s="604"/>
      <c r="AV47" s="628" t="s">
        <v>24</v>
      </c>
      <c r="AW47" s="629"/>
      <c r="AX47" s="740" t="s">
        <v>28</v>
      </c>
      <c r="AY47" s="672"/>
      <c r="AZ47" s="672"/>
      <c r="BA47" s="672"/>
      <c r="BB47" s="672"/>
      <c r="BC47" s="672"/>
      <c r="BD47" s="672"/>
      <c r="BE47" s="672"/>
      <c r="BF47" s="672"/>
      <c r="BG47" s="672"/>
      <c r="BH47" s="672"/>
      <c r="BI47" s="672"/>
      <c r="BJ47" s="741"/>
      <c r="BK47" s="355"/>
      <c r="BL47" s="393"/>
      <c r="BM47" s="393"/>
      <c r="BN47" s="393"/>
      <c r="BR47" s="500"/>
      <c r="BS47" s="500"/>
      <c r="BT47" s="497"/>
      <c r="BU47" s="90"/>
      <c r="BV47" s="90"/>
      <c r="BW47" s="90"/>
      <c r="BX47" s="90"/>
    </row>
    <row r="48" spans="4:109" ht="17.25" customHeight="1">
      <c r="D48" s="60"/>
      <c r="E48" s="61"/>
      <c r="F48" s="61"/>
      <c r="G48" s="62"/>
      <c r="H48" s="581"/>
      <c r="I48" s="554"/>
      <c r="J48" s="554"/>
      <c r="K48" s="554"/>
      <c r="L48" s="554"/>
      <c r="M48" s="556"/>
      <c r="N48" s="581"/>
      <c r="O48" s="554"/>
      <c r="P48" s="554"/>
      <c r="Q48" s="554"/>
      <c r="R48" s="554"/>
      <c r="S48" s="554"/>
      <c r="T48" s="554"/>
      <c r="U48" s="554"/>
      <c r="V48" s="556"/>
      <c r="W48" s="581"/>
      <c r="X48" s="554"/>
      <c r="Y48" s="554"/>
      <c r="Z48" s="554"/>
      <c r="AA48" s="554"/>
      <c r="AB48" s="554"/>
      <c r="AC48" s="554"/>
      <c r="AD48" s="554"/>
      <c r="AE48" s="556"/>
      <c r="AF48" s="581"/>
      <c r="AG48" s="554"/>
      <c r="AH48" s="554"/>
      <c r="AI48" s="554"/>
      <c r="AJ48" s="554"/>
      <c r="AK48" s="554"/>
      <c r="AL48" s="554"/>
      <c r="AM48" s="554"/>
      <c r="AN48" s="556"/>
      <c r="AO48" s="554"/>
      <c r="AP48" s="554"/>
      <c r="AQ48" s="554"/>
      <c r="AR48" s="554"/>
      <c r="AS48" s="554"/>
      <c r="AT48" s="554"/>
      <c r="AU48" s="554"/>
      <c r="AV48" s="557"/>
      <c r="AW48" s="558"/>
      <c r="AX48" s="686"/>
      <c r="AY48" s="687"/>
      <c r="AZ48" s="687"/>
      <c r="BA48" s="687"/>
      <c r="BB48" s="687"/>
      <c r="BC48" s="687"/>
      <c r="BD48" s="687"/>
      <c r="BE48" s="687"/>
      <c r="BF48" s="687"/>
      <c r="BG48" s="687"/>
      <c r="BH48" s="689"/>
      <c r="BI48" s="688" t="s">
        <v>24</v>
      </c>
      <c r="BJ48" s="739"/>
      <c r="BK48" s="355"/>
      <c r="BL48" s="393"/>
      <c r="BM48" s="393"/>
      <c r="BN48" s="393"/>
      <c r="BQ48" s="500"/>
      <c r="BR48" s="500"/>
      <c r="BS48" s="500"/>
      <c r="BT48" s="497"/>
      <c r="BU48" s="66"/>
      <c r="BV48" s="66"/>
      <c r="BW48" s="66"/>
    </row>
    <row r="49" spans="4:114" ht="20.149999999999999" customHeight="1">
      <c r="D49" s="60"/>
      <c r="E49" s="639">
        <v>20</v>
      </c>
      <c r="F49" s="639"/>
      <c r="G49" s="640"/>
      <c r="H49" s="579" t="s">
        <v>32</v>
      </c>
      <c r="I49" s="553"/>
      <c r="J49" s="553"/>
      <c r="K49" s="553"/>
      <c r="L49" s="553"/>
      <c r="M49" s="555"/>
      <c r="N49" s="579"/>
      <c r="O49" s="553"/>
      <c r="P49" s="553"/>
      <c r="Q49" s="553"/>
      <c r="R49" s="553"/>
      <c r="S49" s="553"/>
      <c r="T49" s="553"/>
      <c r="U49" s="553" t="s">
        <v>24</v>
      </c>
      <c r="V49" s="555"/>
      <c r="W49" s="579"/>
      <c r="X49" s="553"/>
      <c r="Y49" s="553"/>
      <c r="Z49" s="553"/>
      <c r="AA49" s="553"/>
      <c r="AB49" s="553"/>
      <c r="AC49" s="553"/>
      <c r="AD49" s="553" t="s">
        <v>24</v>
      </c>
      <c r="AE49" s="555"/>
      <c r="AF49" s="579"/>
      <c r="AG49" s="553"/>
      <c r="AH49" s="553"/>
      <c r="AI49" s="553"/>
      <c r="AJ49" s="553"/>
      <c r="AK49" s="553"/>
      <c r="AL49" s="553"/>
      <c r="AM49" s="553" t="s">
        <v>24</v>
      </c>
      <c r="AN49" s="555"/>
      <c r="AO49" s="553"/>
      <c r="AP49" s="553"/>
      <c r="AQ49" s="553"/>
      <c r="AR49" s="553"/>
      <c r="AS49" s="553"/>
      <c r="AT49" s="553"/>
      <c r="AU49" s="553"/>
      <c r="AV49" s="557" t="s">
        <v>24</v>
      </c>
      <c r="AW49" s="558"/>
      <c r="AX49" s="740" t="s">
        <v>165</v>
      </c>
      <c r="AY49" s="672"/>
      <c r="AZ49" s="672"/>
      <c r="BA49" s="672"/>
      <c r="BB49" s="672"/>
      <c r="BC49" s="672"/>
      <c r="BD49" s="672"/>
      <c r="BE49" s="672"/>
      <c r="BF49" s="672"/>
      <c r="BG49" s="672"/>
      <c r="BH49" s="672"/>
      <c r="BI49" s="672"/>
      <c r="BJ49" s="741"/>
      <c r="BK49" s="107"/>
      <c r="BL49" s="107"/>
      <c r="BM49" s="107"/>
      <c r="BN49" s="107"/>
      <c r="BO49" s="66"/>
      <c r="BP49" s="66"/>
      <c r="BQ49" s="500"/>
      <c r="BR49" s="500"/>
      <c r="BS49" s="500"/>
      <c r="BT49" s="497"/>
      <c r="BU49" s="66"/>
      <c r="BV49" s="66"/>
      <c r="BW49" s="66"/>
    </row>
    <row r="50" spans="4:114" ht="16.5" customHeight="1">
      <c r="D50" s="60"/>
      <c r="E50" s="639"/>
      <c r="F50" s="639"/>
      <c r="G50" s="640"/>
      <c r="H50" s="581"/>
      <c r="I50" s="554"/>
      <c r="J50" s="554"/>
      <c r="K50" s="554"/>
      <c r="L50" s="554"/>
      <c r="M50" s="556"/>
      <c r="N50" s="581"/>
      <c r="O50" s="554"/>
      <c r="P50" s="554"/>
      <c r="Q50" s="554"/>
      <c r="R50" s="554"/>
      <c r="S50" s="554"/>
      <c r="T50" s="554"/>
      <c r="U50" s="554"/>
      <c r="V50" s="556"/>
      <c r="W50" s="581"/>
      <c r="X50" s="554"/>
      <c r="Y50" s="554"/>
      <c r="Z50" s="554"/>
      <c r="AA50" s="554"/>
      <c r="AB50" s="554"/>
      <c r="AC50" s="554"/>
      <c r="AD50" s="554"/>
      <c r="AE50" s="556"/>
      <c r="AF50" s="581"/>
      <c r="AG50" s="554"/>
      <c r="AH50" s="554"/>
      <c r="AI50" s="554"/>
      <c r="AJ50" s="554"/>
      <c r="AK50" s="554"/>
      <c r="AL50" s="554"/>
      <c r="AM50" s="554"/>
      <c r="AN50" s="556"/>
      <c r="AO50" s="554"/>
      <c r="AP50" s="554"/>
      <c r="AQ50" s="554"/>
      <c r="AR50" s="554"/>
      <c r="AS50" s="554"/>
      <c r="AT50" s="554"/>
      <c r="AU50" s="554"/>
      <c r="AV50" s="557"/>
      <c r="AW50" s="558"/>
      <c r="AX50" s="686"/>
      <c r="AY50" s="687"/>
      <c r="AZ50" s="687"/>
      <c r="BA50" s="687"/>
      <c r="BB50" s="687"/>
      <c r="BC50" s="687"/>
      <c r="BD50" s="687"/>
      <c r="BE50" s="687"/>
      <c r="BF50" s="687"/>
      <c r="BG50" s="687"/>
      <c r="BH50" s="689"/>
      <c r="BI50" s="688" t="s">
        <v>24</v>
      </c>
      <c r="BJ50" s="739"/>
      <c r="BK50" s="107"/>
      <c r="BL50" s="107"/>
      <c r="BM50" s="107"/>
      <c r="BN50" s="107"/>
      <c r="BO50" s="66"/>
      <c r="BP50" s="66"/>
      <c r="BQ50" s="500"/>
    </row>
    <row r="51" spans="4:114" ht="20.149999999999999" customHeight="1">
      <c r="D51" s="60"/>
      <c r="E51" s="632" t="s">
        <v>187</v>
      </c>
      <c r="F51" s="632"/>
      <c r="G51" s="633"/>
      <c r="H51" s="579" t="s">
        <v>33</v>
      </c>
      <c r="I51" s="553"/>
      <c r="J51" s="553"/>
      <c r="K51" s="553"/>
      <c r="L51" s="553"/>
      <c r="M51" s="555"/>
      <c r="N51" s="579"/>
      <c r="O51" s="553"/>
      <c r="P51" s="553"/>
      <c r="Q51" s="553"/>
      <c r="R51" s="553"/>
      <c r="S51" s="553"/>
      <c r="T51" s="553"/>
      <c r="U51" s="553" t="s">
        <v>24</v>
      </c>
      <c r="V51" s="555"/>
      <c r="W51" s="579"/>
      <c r="X51" s="553"/>
      <c r="Y51" s="553"/>
      <c r="Z51" s="553"/>
      <c r="AA51" s="553"/>
      <c r="AB51" s="553"/>
      <c r="AC51" s="553"/>
      <c r="AD51" s="553" t="s">
        <v>24</v>
      </c>
      <c r="AE51" s="555"/>
      <c r="AF51" s="579"/>
      <c r="AG51" s="553"/>
      <c r="AH51" s="553"/>
      <c r="AI51" s="553"/>
      <c r="AJ51" s="553"/>
      <c r="AK51" s="553"/>
      <c r="AL51" s="553"/>
      <c r="AM51" s="553" t="s">
        <v>24</v>
      </c>
      <c r="AN51" s="555"/>
      <c r="AO51" s="553"/>
      <c r="AP51" s="553"/>
      <c r="AQ51" s="553"/>
      <c r="AR51" s="553"/>
      <c r="AS51" s="553"/>
      <c r="AT51" s="553"/>
      <c r="AU51" s="553"/>
      <c r="AV51" s="557" t="s">
        <v>24</v>
      </c>
      <c r="AW51" s="558"/>
      <c r="AX51" s="740" t="s">
        <v>29</v>
      </c>
      <c r="AY51" s="672"/>
      <c r="AZ51" s="672"/>
      <c r="BA51" s="672"/>
      <c r="BB51" s="672"/>
      <c r="BC51" s="672"/>
      <c r="BD51" s="672"/>
      <c r="BE51" s="672"/>
      <c r="BF51" s="672"/>
      <c r="BG51" s="672"/>
      <c r="BH51" s="672"/>
      <c r="BI51" s="672"/>
      <c r="BJ51" s="741"/>
      <c r="BK51" s="107"/>
      <c r="BL51" s="107"/>
      <c r="BM51" s="107"/>
      <c r="BN51" s="107"/>
      <c r="BO51" s="66"/>
      <c r="BP51" s="66"/>
      <c r="BR51" s="500"/>
      <c r="BS51" s="500"/>
      <c r="BT51" s="497"/>
    </row>
    <row r="52" spans="4:114" ht="16.5" customHeight="1">
      <c r="D52" s="60"/>
      <c r="E52" s="632"/>
      <c r="F52" s="632"/>
      <c r="G52" s="633"/>
      <c r="H52" s="581"/>
      <c r="I52" s="554"/>
      <c r="J52" s="554"/>
      <c r="K52" s="554"/>
      <c r="L52" s="554"/>
      <c r="M52" s="556"/>
      <c r="N52" s="581"/>
      <c r="O52" s="554"/>
      <c r="P52" s="554"/>
      <c r="Q52" s="554"/>
      <c r="R52" s="554"/>
      <c r="S52" s="554"/>
      <c r="T52" s="554"/>
      <c r="U52" s="554"/>
      <c r="V52" s="556"/>
      <c r="W52" s="581"/>
      <c r="X52" s="554"/>
      <c r="Y52" s="554"/>
      <c r="Z52" s="554"/>
      <c r="AA52" s="554"/>
      <c r="AB52" s="554"/>
      <c r="AC52" s="554"/>
      <c r="AD52" s="554"/>
      <c r="AE52" s="556"/>
      <c r="AF52" s="581"/>
      <c r="AG52" s="554"/>
      <c r="AH52" s="554"/>
      <c r="AI52" s="554"/>
      <c r="AJ52" s="554"/>
      <c r="AK52" s="554"/>
      <c r="AL52" s="554"/>
      <c r="AM52" s="554"/>
      <c r="AN52" s="556"/>
      <c r="AO52" s="554"/>
      <c r="AP52" s="554"/>
      <c r="AQ52" s="554"/>
      <c r="AR52" s="554"/>
      <c r="AS52" s="554"/>
      <c r="AT52" s="554"/>
      <c r="AU52" s="554"/>
      <c r="AV52" s="557"/>
      <c r="AW52" s="558"/>
      <c r="AX52" s="686"/>
      <c r="AY52" s="687"/>
      <c r="AZ52" s="687"/>
      <c r="BA52" s="687"/>
      <c r="BB52" s="687"/>
      <c r="BC52" s="687"/>
      <c r="BD52" s="687"/>
      <c r="BE52" s="687"/>
      <c r="BF52" s="687"/>
      <c r="BG52" s="687"/>
      <c r="BH52" s="689"/>
      <c r="BI52" s="688" t="s">
        <v>24</v>
      </c>
      <c r="BJ52" s="739"/>
      <c r="BK52" s="107"/>
      <c r="BL52" s="107"/>
      <c r="BM52" s="107"/>
      <c r="BN52" s="107"/>
      <c r="BO52" s="66"/>
      <c r="BP52" s="66"/>
      <c r="BQ52" s="500"/>
      <c r="BR52" s="500"/>
      <c r="BS52" s="500"/>
      <c r="BT52" s="497"/>
    </row>
    <row r="53" spans="4:114" ht="20.149999999999999" customHeight="1">
      <c r="D53" s="60"/>
      <c r="E53" s="632"/>
      <c r="F53" s="632"/>
      <c r="G53" s="633"/>
      <c r="H53" s="579" t="s">
        <v>34</v>
      </c>
      <c r="I53" s="553"/>
      <c r="J53" s="553"/>
      <c r="K53" s="553"/>
      <c r="L53" s="553"/>
      <c r="M53" s="555"/>
      <c r="N53" s="579"/>
      <c r="O53" s="553"/>
      <c r="P53" s="553"/>
      <c r="Q53" s="553"/>
      <c r="R53" s="553"/>
      <c r="S53" s="553"/>
      <c r="T53" s="553"/>
      <c r="U53" s="553" t="s">
        <v>24</v>
      </c>
      <c r="V53" s="555"/>
      <c r="W53" s="579"/>
      <c r="X53" s="553"/>
      <c r="Y53" s="553"/>
      <c r="Z53" s="553"/>
      <c r="AA53" s="553"/>
      <c r="AB53" s="553"/>
      <c r="AC53" s="553"/>
      <c r="AD53" s="553" t="s">
        <v>24</v>
      </c>
      <c r="AE53" s="555"/>
      <c r="AF53" s="579"/>
      <c r="AG53" s="553"/>
      <c r="AH53" s="553"/>
      <c r="AI53" s="553"/>
      <c r="AJ53" s="553"/>
      <c r="AK53" s="553"/>
      <c r="AL53" s="553"/>
      <c r="AM53" s="553" t="s">
        <v>24</v>
      </c>
      <c r="AN53" s="555"/>
      <c r="AO53" s="553"/>
      <c r="AP53" s="553"/>
      <c r="AQ53" s="553"/>
      <c r="AR53" s="553"/>
      <c r="AS53" s="553"/>
      <c r="AT53" s="553"/>
      <c r="AU53" s="553"/>
      <c r="AV53" s="557" t="s">
        <v>24</v>
      </c>
      <c r="AW53" s="558"/>
      <c r="AX53" s="740" t="s">
        <v>162</v>
      </c>
      <c r="AY53" s="672"/>
      <c r="AZ53" s="672"/>
      <c r="BA53" s="672"/>
      <c r="BB53" s="672"/>
      <c r="BC53" s="672"/>
      <c r="BD53" s="672"/>
      <c r="BE53" s="672"/>
      <c r="BF53" s="672"/>
      <c r="BG53" s="672"/>
      <c r="BH53" s="672"/>
      <c r="BI53" s="672"/>
      <c r="BJ53" s="741"/>
      <c r="BK53" s="107"/>
      <c r="BL53" s="107"/>
      <c r="BM53" s="107"/>
      <c r="BN53" s="107"/>
      <c r="BO53" s="66"/>
      <c r="BP53" s="66"/>
      <c r="BQ53" s="500"/>
      <c r="BR53" s="500"/>
      <c r="BS53" s="500"/>
      <c r="BT53" s="497"/>
    </row>
    <row r="54" spans="4:114" ht="16.5" customHeight="1">
      <c r="D54" s="60"/>
      <c r="E54" s="632"/>
      <c r="F54" s="632"/>
      <c r="G54" s="633"/>
      <c r="H54" s="581"/>
      <c r="I54" s="554"/>
      <c r="J54" s="554"/>
      <c r="K54" s="554"/>
      <c r="L54" s="554"/>
      <c r="M54" s="556"/>
      <c r="N54" s="581"/>
      <c r="O54" s="554"/>
      <c r="P54" s="554"/>
      <c r="Q54" s="554"/>
      <c r="R54" s="554"/>
      <c r="S54" s="554"/>
      <c r="T54" s="554"/>
      <c r="U54" s="554"/>
      <c r="V54" s="556"/>
      <c r="W54" s="581"/>
      <c r="X54" s="554"/>
      <c r="Y54" s="554"/>
      <c r="Z54" s="554"/>
      <c r="AA54" s="554"/>
      <c r="AB54" s="554"/>
      <c r="AC54" s="554"/>
      <c r="AD54" s="554"/>
      <c r="AE54" s="556"/>
      <c r="AF54" s="581"/>
      <c r="AG54" s="554"/>
      <c r="AH54" s="554"/>
      <c r="AI54" s="554"/>
      <c r="AJ54" s="554"/>
      <c r="AK54" s="554"/>
      <c r="AL54" s="554"/>
      <c r="AM54" s="554"/>
      <c r="AN54" s="556"/>
      <c r="AO54" s="554"/>
      <c r="AP54" s="554"/>
      <c r="AQ54" s="554"/>
      <c r="AR54" s="554"/>
      <c r="AS54" s="554"/>
      <c r="AT54" s="554"/>
      <c r="AU54" s="554"/>
      <c r="AV54" s="557"/>
      <c r="AW54" s="558"/>
      <c r="AX54" s="686"/>
      <c r="AY54" s="687"/>
      <c r="AZ54" s="687"/>
      <c r="BA54" s="687"/>
      <c r="BB54" s="687"/>
      <c r="BC54" s="687"/>
      <c r="BD54" s="687"/>
      <c r="BE54" s="687"/>
      <c r="BF54" s="687"/>
      <c r="BG54" s="687"/>
      <c r="BH54" s="689"/>
      <c r="BI54" s="688" t="s">
        <v>24</v>
      </c>
      <c r="BJ54" s="739"/>
      <c r="BK54" s="107"/>
      <c r="BL54" s="107"/>
      <c r="BM54" s="107"/>
      <c r="BN54" s="107"/>
      <c r="BO54" s="66"/>
      <c r="BP54" s="66"/>
      <c r="BQ54" s="500"/>
      <c r="BR54" s="500"/>
      <c r="BS54" s="500"/>
      <c r="BT54" s="497"/>
    </row>
    <row r="55" spans="4:114" ht="20.149999999999999" customHeight="1">
      <c r="D55" s="60"/>
      <c r="E55" s="632"/>
      <c r="F55" s="632"/>
      <c r="G55" s="633"/>
      <c r="H55" s="579" t="s">
        <v>130</v>
      </c>
      <c r="I55" s="553"/>
      <c r="J55" s="553"/>
      <c r="K55" s="553"/>
      <c r="L55" s="553"/>
      <c r="M55" s="555"/>
      <c r="N55" s="579"/>
      <c r="O55" s="553"/>
      <c r="P55" s="553"/>
      <c r="Q55" s="553"/>
      <c r="R55" s="553"/>
      <c r="S55" s="553"/>
      <c r="T55" s="553"/>
      <c r="U55" s="553" t="s">
        <v>24</v>
      </c>
      <c r="V55" s="555"/>
      <c r="W55" s="579"/>
      <c r="X55" s="553"/>
      <c r="Y55" s="553"/>
      <c r="Z55" s="553"/>
      <c r="AA55" s="553"/>
      <c r="AB55" s="553"/>
      <c r="AC55" s="553"/>
      <c r="AD55" s="553" t="s">
        <v>24</v>
      </c>
      <c r="AE55" s="555"/>
      <c r="AF55" s="579"/>
      <c r="AG55" s="553"/>
      <c r="AH55" s="553"/>
      <c r="AI55" s="553"/>
      <c r="AJ55" s="553"/>
      <c r="AK55" s="553"/>
      <c r="AL55" s="553"/>
      <c r="AM55" s="553" t="s">
        <v>24</v>
      </c>
      <c r="AN55" s="555"/>
      <c r="AO55" s="553"/>
      <c r="AP55" s="553"/>
      <c r="AQ55" s="553"/>
      <c r="AR55" s="553"/>
      <c r="AS55" s="553"/>
      <c r="AT55" s="553"/>
      <c r="AU55" s="553"/>
      <c r="AV55" s="557" t="s">
        <v>24</v>
      </c>
      <c r="AW55" s="558"/>
      <c r="AX55" s="740" t="s">
        <v>163</v>
      </c>
      <c r="AY55" s="672"/>
      <c r="AZ55" s="672"/>
      <c r="BA55" s="672"/>
      <c r="BB55" s="672"/>
      <c r="BC55" s="672"/>
      <c r="BD55" s="672"/>
      <c r="BE55" s="672"/>
      <c r="BF55" s="672"/>
      <c r="BG55" s="672"/>
      <c r="BH55" s="672"/>
      <c r="BI55" s="672"/>
      <c r="BJ55" s="741"/>
      <c r="BK55" s="107"/>
      <c r="BL55" s="107"/>
      <c r="BM55" s="107"/>
      <c r="BN55" s="107"/>
      <c r="BO55" s="66"/>
      <c r="BP55" s="66"/>
      <c r="BQ55" s="500"/>
      <c r="BT55" s="495"/>
    </row>
    <row r="56" spans="4:114" ht="16.5" customHeight="1">
      <c r="D56" s="60"/>
      <c r="E56" s="632"/>
      <c r="F56" s="632"/>
      <c r="G56" s="633"/>
      <c r="H56" s="581"/>
      <c r="I56" s="554"/>
      <c r="J56" s="554"/>
      <c r="K56" s="554"/>
      <c r="L56" s="554"/>
      <c r="M56" s="556"/>
      <c r="N56" s="581"/>
      <c r="O56" s="554"/>
      <c r="P56" s="554"/>
      <c r="Q56" s="554"/>
      <c r="R56" s="554"/>
      <c r="S56" s="554"/>
      <c r="T56" s="554"/>
      <c r="U56" s="554"/>
      <c r="V56" s="556"/>
      <c r="W56" s="581"/>
      <c r="X56" s="554"/>
      <c r="Y56" s="554"/>
      <c r="Z56" s="554"/>
      <c r="AA56" s="554"/>
      <c r="AB56" s="554"/>
      <c r="AC56" s="554"/>
      <c r="AD56" s="554"/>
      <c r="AE56" s="556"/>
      <c r="AF56" s="581"/>
      <c r="AG56" s="554"/>
      <c r="AH56" s="554"/>
      <c r="AI56" s="554"/>
      <c r="AJ56" s="554"/>
      <c r="AK56" s="554"/>
      <c r="AL56" s="554"/>
      <c r="AM56" s="554"/>
      <c r="AN56" s="556"/>
      <c r="AO56" s="554"/>
      <c r="AP56" s="554"/>
      <c r="AQ56" s="554"/>
      <c r="AR56" s="554"/>
      <c r="AS56" s="554"/>
      <c r="AT56" s="554"/>
      <c r="AU56" s="554"/>
      <c r="AV56" s="557"/>
      <c r="AW56" s="558"/>
      <c r="AX56" s="686"/>
      <c r="AY56" s="687"/>
      <c r="AZ56" s="687"/>
      <c r="BA56" s="687"/>
      <c r="BB56" s="687"/>
      <c r="BC56" s="687"/>
      <c r="BD56" s="687"/>
      <c r="BE56" s="687"/>
      <c r="BF56" s="687"/>
      <c r="BG56" s="687"/>
      <c r="BH56" s="689"/>
      <c r="BI56" s="688" t="s">
        <v>24</v>
      </c>
      <c r="BJ56" s="739"/>
      <c r="BK56" s="107"/>
      <c r="BL56" s="107"/>
      <c r="BM56" s="107"/>
      <c r="BN56" s="107"/>
      <c r="BO56" s="66"/>
      <c r="BP56" s="66"/>
      <c r="BR56" s="500"/>
      <c r="BS56" s="500"/>
      <c r="BT56" s="104"/>
    </row>
    <row r="57" spans="4:114" ht="20.149999999999999" customHeight="1">
      <c r="D57" s="60"/>
      <c r="E57" s="632"/>
      <c r="F57" s="632"/>
      <c r="G57" s="633"/>
      <c r="H57" s="579" t="s">
        <v>131</v>
      </c>
      <c r="I57" s="553"/>
      <c r="J57" s="553"/>
      <c r="K57" s="553"/>
      <c r="L57" s="553"/>
      <c r="M57" s="555"/>
      <c r="N57" s="579"/>
      <c r="O57" s="553"/>
      <c r="P57" s="553"/>
      <c r="Q57" s="553"/>
      <c r="R57" s="553"/>
      <c r="S57" s="553"/>
      <c r="T57" s="553"/>
      <c r="U57" s="553" t="s">
        <v>24</v>
      </c>
      <c r="V57" s="555"/>
      <c r="W57" s="579"/>
      <c r="X57" s="553"/>
      <c r="Y57" s="553"/>
      <c r="Z57" s="553"/>
      <c r="AA57" s="553"/>
      <c r="AB57" s="553"/>
      <c r="AC57" s="553"/>
      <c r="AD57" s="553" t="s">
        <v>24</v>
      </c>
      <c r="AE57" s="555"/>
      <c r="AF57" s="579"/>
      <c r="AG57" s="553"/>
      <c r="AH57" s="553"/>
      <c r="AI57" s="553"/>
      <c r="AJ57" s="553"/>
      <c r="AK57" s="553"/>
      <c r="AL57" s="553"/>
      <c r="AM57" s="553" t="s">
        <v>24</v>
      </c>
      <c r="AN57" s="555"/>
      <c r="AO57" s="553"/>
      <c r="AP57" s="553"/>
      <c r="AQ57" s="553"/>
      <c r="AR57" s="553"/>
      <c r="AS57" s="553"/>
      <c r="AT57" s="553"/>
      <c r="AU57" s="553"/>
      <c r="AV57" s="557" t="s">
        <v>24</v>
      </c>
      <c r="AW57" s="558"/>
      <c r="AX57" s="740" t="s">
        <v>164</v>
      </c>
      <c r="AY57" s="672"/>
      <c r="AZ57" s="672"/>
      <c r="BA57" s="672"/>
      <c r="BB57" s="672"/>
      <c r="BC57" s="672"/>
      <c r="BD57" s="672"/>
      <c r="BE57" s="672"/>
      <c r="BF57" s="672"/>
      <c r="BG57" s="672"/>
      <c r="BH57" s="672"/>
      <c r="BI57" s="672"/>
      <c r="BJ57" s="741"/>
      <c r="BK57" s="107"/>
      <c r="BL57" s="107"/>
      <c r="BM57" s="107"/>
      <c r="BN57" s="107"/>
      <c r="BO57" s="66"/>
      <c r="BP57" s="66"/>
      <c r="BQ57" s="500"/>
      <c r="BR57" s="500"/>
      <c r="BS57" s="500"/>
      <c r="BT57" s="106"/>
    </row>
    <row r="58" spans="4:114" ht="16.5" customHeight="1">
      <c r="D58" s="60"/>
      <c r="E58" s="632"/>
      <c r="F58" s="632"/>
      <c r="G58" s="633"/>
      <c r="H58" s="581"/>
      <c r="I58" s="554"/>
      <c r="J58" s="554"/>
      <c r="K58" s="554"/>
      <c r="L58" s="554"/>
      <c r="M58" s="556"/>
      <c r="N58" s="581"/>
      <c r="O58" s="554"/>
      <c r="P58" s="554"/>
      <c r="Q58" s="554"/>
      <c r="R58" s="554"/>
      <c r="S58" s="554"/>
      <c r="T58" s="554"/>
      <c r="U58" s="554"/>
      <c r="V58" s="556"/>
      <c r="W58" s="581"/>
      <c r="X58" s="554"/>
      <c r="Y58" s="554"/>
      <c r="Z58" s="554"/>
      <c r="AA58" s="554"/>
      <c r="AB58" s="554"/>
      <c r="AC58" s="554"/>
      <c r="AD58" s="554"/>
      <c r="AE58" s="556"/>
      <c r="AF58" s="581"/>
      <c r="AG58" s="554"/>
      <c r="AH58" s="554"/>
      <c r="AI58" s="554"/>
      <c r="AJ58" s="554"/>
      <c r="AK58" s="554"/>
      <c r="AL58" s="554"/>
      <c r="AM58" s="554"/>
      <c r="AN58" s="556"/>
      <c r="AO58" s="554"/>
      <c r="AP58" s="554"/>
      <c r="AQ58" s="554"/>
      <c r="AR58" s="554"/>
      <c r="AS58" s="554"/>
      <c r="AT58" s="554"/>
      <c r="AU58" s="554"/>
      <c r="AV58" s="557"/>
      <c r="AW58" s="558"/>
      <c r="AX58" s="686"/>
      <c r="AY58" s="687"/>
      <c r="AZ58" s="687"/>
      <c r="BA58" s="687"/>
      <c r="BB58" s="687"/>
      <c r="BC58" s="687"/>
      <c r="BD58" s="687"/>
      <c r="BE58" s="687"/>
      <c r="BF58" s="687"/>
      <c r="BG58" s="687"/>
      <c r="BH58" s="689"/>
      <c r="BI58" s="688" t="s">
        <v>24</v>
      </c>
      <c r="BJ58" s="739"/>
      <c r="BK58" s="107"/>
      <c r="BL58" s="107"/>
      <c r="BM58" s="107"/>
      <c r="BN58" s="107"/>
      <c r="BO58" s="66"/>
      <c r="BP58" s="66"/>
      <c r="BQ58" s="500"/>
      <c r="BR58" s="500"/>
      <c r="BS58" s="500"/>
      <c r="BT58" s="106"/>
    </row>
    <row r="59" spans="4:114" ht="20.149999999999999" customHeight="1">
      <c r="D59" s="60"/>
      <c r="E59" s="632"/>
      <c r="F59" s="632"/>
      <c r="G59" s="633"/>
      <c r="H59" s="778" t="s">
        <v>140</v>
      </c>
      <c r="I59" s="779"/>
      <c r="J59" s="779"/>
      <c r="K59" s="779"/>
      <c r="L59" s="779"/>
      <c r="M59" s="780"/>
      <c r="N59" s="579"/>
      <c r="O59" s="553"/>
      <c r="P59" s="553"/>
      <c r="Q59" s="553"/>
      <c r="R59" s="553"/>
      <c r="S59" s="553"/>
      <c r="T59" s="553"/>
      <c r="U59" s="553" t="s">
        <v>24</v>
      </c>
      <c r="V59" s="555"/>
      <c r="W59" s="579"/>
      <c r="X59" s="553"/>
      <c r="Y59" s="553"/>
      <c r="Z59" s="553"/>
      <c r="AA59" s="553"/>
      <c r="AB59" s="553"/>
      <c r="AC59" s="553"/>
      <c r="AD59" s="553" t="s">
        <v>24</v>
      </c>
      <c r="AE59" s="555"/>
      <c r="AF59" s="579"/>
      <c r="AG59" s="553"/>
      <c r="AH59" s="553"/>
      <c r="AI59" s="553"/>
      <c r="AJ59" s="553"/>
      <c r="AK59" s="553"/>
      <c r="AL59" s="553"/>
      <c r="AM59" s="553" t="s">
        <v>24</v>
      </c>
      <c r="AN59" s="555"/>
      <c r="AO59" s="553"/>
      <c r="AP59" s="553"/>
      <c r="AQ59" s="553"/>
      <c r="AR59" s="553"/>
      <c r="AS59" s="553"/>
      <c r="AT59" s="553"/>
      <c r="AU59" s="553"/>
      <c r="AV59" s="557" t="s">
        <v>24</v>
      </c>
      <c r="AW59" s="558"/>
      <c r="AX59" s="740"/>
      <c r="AY59" s="672"/>
      <c r="AZ59" s="672"/>
      <c r="BA59" s="672"/>
      <c r="BB59" s="672"/>
      <c r="BC59" s="672"/>
      <c r="BD59" s="672"/>
      <c r="BE59" s="672"/>
      <c r="BF59" s="672"/>
      <c r="BG59" s="672"/>
      <c r="BH59" s="672" t="s">
        <v>14</v>
      </c>
      <c r="BI59" s="672"/>
      <c r="BJ59" s="741"/>
      <c r="BK59" s="107"/>
      <c r="BL59" s="107"/>
      <c r="BM59" s="107"/>
      <c r="BN59" s="107"/>
      <c r="BO59" s="66"/>
      <c r="BP59" s="66"/>
      <c r="BQ59" s="500"/>
      <c r="BT59" s="106"/>
    </row>
    <row r="60" spans="4:114" ht="16.5" customHeight="1">
      <c r="D60" s="60"/>
      <c r="E60" s="632"/>
      <c r="F60" s="632"/>
      <c r="G60" s="633"/>
      <c r="H60" s="781"/>
      <c r="I60" s="782"/>
      <c r="J60" s="782"/>
      <c r="K60" s="782"/>
      <c r="L60" s="782"/>
      <c r="M60" s="783"/>
      <c r="N60" s="581"/>
      <c r="O60" s="554"/>
      <c r="P60" s="554"/>
      <c r="Q60" s="554"/>
      <c r="R60" s="554"/>
      <c r="S60" s="554"/>
      <c r="T60" s="554"/>
      <c r="U60" s="554"/>
      <c r="V60" s="556"/>
      <c r="W60" s="581"/>
      <c r="X60" s="554"/>
      <c r="Y60" s="554"/>
      <c r="Z60" s="554"/>
      <c r="AA60" s="554"/>
      <c r="AB60" s="554"/>
      <c r="AC60" s="554"/>
      <c r="AD60" s="554"/>
      <c r="AE60" s="556"/>
      <c r="AF60" s="581"/>
      <c r="AG60" s="554"/>
      <c r="AH60" s="554"/>
      <c r="AI60" s="554"/>
      <c r="AJ60" s="554"/>
      <c r="AK60" s="554"/>
      <c r="AL60" s="554"/>
      <c r="AM60" s="554"/>
      <c r="AN60" s="556"/>
      <c r="AO60" s="554"/>
      <c r="AP60" s="554"/>
      <c r="AQ60" s="554"/>
      <c r="AR60" s="554"/>
      <c r="AS60" s="554"/>
      <c r="AT60" s="554"/>
      <c r="AU60" s="554"/>
      <c r="AV60" s="557"/>
      <c r="AW60" s="558"/>
      <c r="AX60" s="686"/>
      <c r="AY60" s="687"/>
      <c r="AZ60" s="687"/>
      <c r="BA60" s="687"/>
      <c r="BB60" s="687"/>
      <c r="BC60" s="687"/>
      <c r="BD60" s="687"/>
      <c r="BE60" s="687"/>
      <c r="BF60" s="687"/>
      <c r="BG60" s="687"/>
      <c r="BH60" s="689"/>
      <c r="BI60" s="688" t="s">
        <v>24</v>
      </c>
      <c r="BJ60" s="739"/>
      <c r="BK60" s="107"/>
      <c r="BL60" s="107"/>
      <c r="BM60" s="107"/>
      <c r="BN60" s="107"/>
      <c r="BO60" s="66"/>
      <c r="BP60" s="66"/>
      <c r="BR60" s="500"/>
      <c r="BS60" s="500"/>
      <c r="BT60" s="270"/>
    </row>
    <row r="61" spans="4:114" ht="16.5" customHeight="1">
      <c r="D61" s="60"/>
      <c r="E61" s="632"/>
      <c r="F61" s="632"/>
      <c r="G61" s="633"/>
      <c r="H61" s="579" t="s">
        <v>36</v>
      </c>
      <c r="I61" s="553"/>
      <c r="J61" s="553"/>
      <c r="K61" s="553"/>
      <c r="L61" s="553"/>
      <c r="M61" s="555"/>
      <c r="N61" s="579"/>
      <c r="O61" s="553"/>
      <c r="P61" s="553"/>
      <c r="Q61" s="553"/>
      <c r="R61" s="553"/>
      <c r="S61" s="553"/>
      <c r="T61" s="553"/>
      <c r="U61" s="553" t="s">
        <v>24</v>
      </c>
      <c r="V61" s="555"/>
      <c r="W61" s="579"/>
      <c r="X61" s="553"/>
      <c r="Y61" s="553"/>
      <c r="Z61" s="553"/>
      <c r="AA61" s="553"/>
      <c r="AB61" s="553"/>
      <c r="AC61" s="553"/>
      <c r="AD61" s="553" t="s">
        <v>24</v>
      </c>
      <c r="AE61" s="555"/>
      <c r="AF61" s="579"/>
      <c r="AG61" s="553"/>
      <c r="AH61" s="553"/>
      <c r="AI61" s="553"/>
      <c r="AJ61" s="553"/>
      <c r="AK61" s="553"/>
      <c r="AL61" s="553"/>
      <c r="AM61" s="553" t="s">
        <v>24</v>
      </c>
      <c r="AN61" s="555"/>
      <c r="AO61" s="553"/>
      <c r="AP61" s="553"/>
      <c r="AQ61" s="553"/>
      <c r="AR61" s="553"/>
      <c r="AS61" s="553"/>
      <c r="AT61" s="553"/>
      <c r="AU61" s="553"/>
      <c r="AV61" s="557" t="s">
        <v>24</v>
      </c>
      <c r="AW61" s="558"/>
      <c r="AX61" s="740"/>
      <c r="AY61" s="672"/>
      <c r="AZ61" s="672"/>
      <c r="BA61" s="672"/>
      <c r="BB61" s="672"/>
      <c r="BC61" s="672"/>
      <c r="BD61" s="672"/>
      <c r="BE61" s="672"/>
      <c r="BF61" s="672"/>
      <c r="BG61" s="672"/>
      <c r="BH61" s="672" t="s">
        <v>14</v>
      </c>
      <c r="BI61" s="672"/>
      <c r="BJ61" s="741"/>
      <c r="BK61" s="107"/>
      <c r="BL61" s="107"/>
      <c r="BM61" s="107"/>
      <c r="BN61" s="107"/>
      <c r="BO61" s="66"/>
      <c r="BP61" s="66"/>
      <c r="BQ61" s="500"/>
      <c r="BR61" s="500"/>
      <c r="BS61" s="500"/>
      <c r="BT61" s="270"/>
    </row>
    <row r="62" spans="4:114" ht="16.5" customHeight="1">
      <c r="D62" s="108"/>
      <c r="E62" s="634"/>
      <c r="F62" s="634"/>
      <c r="G62" s="635"/>
      <c r="H62" s="580"/>
      <c r="I62" s="575"/>
      <c r="J62" s="575"/>
      <c r="K62" s="575"/>
      <c r="L62" s="575"/>
      <c r="M62" s="576"/>
      <c r="N62" s="580"/>
      <c r="O62" s="575"/>
      <c r="P62" s="575"/>
      <c r="Q62" s="575"/>
      <c r="R62" s="575"/>
      <c r="S62" s="575"/>
      <c r="T62" s="575"/>
      <c r="U62" s="575"/>
      <c r="V62" s="576"/>
      <c r="W62" s="580"/>
      <c r="X62" s="575"/>
      <c r="Y62" s="575"/>
      <c r="Z62" s="575"/>
      <c r="AA62" s="575"/>
      <c r="AB62" s="575"/>
      <c r="AC62" s="575"/>
      <c r="AD62" s="575"/>
      <c r="AE62" s="576"/>
      <c r="AF62" s="580"/>
      <c r="AG62" s="575"/>
      <c r="AH62" s="575"/>
      <c r="AI62" s="575"/>
      <c r="AJ62" s="575"/>
      <c r="AK62" s="575"/>
      <c r="AL62" s="575"/>
      <c r="AM62" s="575"/>
      <c r="AN62" s="576"/>
      <c r="AO62" s="575"/>
      <c r="AP62" s="575"/>
      <c r="AQ62" s="575"/>
      <c r="AR62" s="575"/>
      <c r="AS62" s="575"/>
      <c r="AT62" s="575"/>
      <c r="AU62" s="575"/>
      <c r="AV62" s="577"/>
      <c r="AW62" s="578"/>
      <c r="AX62" s="686"/>
      <c r="AY62" s="687"/>
      <c r="AZ62" s="687"/>
      <c r="BA62" s="687"/>
      <c r="BB62" s="687"/>
      <c r="BC62" s="687"/>
      <c r="BD62" s="687"/>
      <c r="BE62" s="687"/>
      <c r="BF62" s="687"/>
      <c r="BG62" s="687"/>
      <c r="BH62" s="689"/>
      <c r="BI62" s="688" t="s">
        <v>24</v>
      </c>
      <c r="BJ62" s="739"/>
      <c r="BK62" s="107"/>
      <c r="BL62" s="107"/>
      <c r="BM62" s="107"/>
      <c r="BN62" s="107"/>
      <c r="BO62" s="66"/>
      <c r="BP62" s="66"/>
      <c r="BQ62" s="500"/>
      <c r="BR62" s="500"/>
      <c r="BS62" s="500"/>
      <c r="BT62" s="90"/>
      <c r="BU62" s="183"/>
      <c r="BV62" s="183"/>
      <c r="BW62" s="183"/>
      <c r="BX62" s="183"/>
    </row>
    <row r="63" spans="4:114" s="183" customFormat="1" ht="16.5" customHeight="1">
      <c r="D63" s="235"/>
      <c r="E63" s="236"/>
      <c r="F63" s="236"/>
      <c r="G63" s="236"/>
      <c r="H63" s="327"/>
      <c r="I63" s="327"/>
      <c r="J63" s="327"/>
      <c r="K63" s="327"/>
      <c r="L63" s="327"/>
      <c r="M63" s="327"/>
      <c r="N63" s="327"/>
      <c r="O63" s="327"/>
      <c r="P63" s="327"/>
      <c r="Q63" s="327"/>
      <c r="R63" s="327"/>
      <c r="S63" s="327"/>
      <c r="T63" s="327"/>
      <c r="U63" s="327"/>
      <c r="V63" s="327"/>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107"/>
      <c r="BL63" s="107"/>
      <c r="BM63" s="107"/>
      <c r="BN63" s="107"/>
      <c r="BO63" s="107"/>
      <c r="BP63" s="107"/>
      <c r="BQ63" s="500"/>
      <c r="BT63" s="90"/>
    </row>
    <row r="64" spans="4:114" s="183" customFormat="1" ht="30" customHeight="1">
      <c r="D64" s="636">
        <v>21</v>
      </c>
      <c r="E64" s="604"/>
      <c r="F64" s="604"/>
      <c r="G64" s="667" t="s">
        <v>188</v>
      </c>
      <c r="H64" s="667"/>
      <c r="I64" s="667"/>
      <c r="J64" s="667"/>
      <c r="K64" s="667"/>
      <c r="L64" s="667"/>
      <c r="M64" s="667"/>
      <c r="N64" s="668"/>
      <c r="O64" s="582" t="s">
        <v>37</v>
      </c>
      <c r="P64" s="583"/>
      <c r="Q64" s="583"/>
      <c r="R64" s="583"/>
      <c r="S64" s="583"/>
      <c r="T64" s="583"/>
      <c r="U64" s="583"/>
      <c r="V64" s="584"/>
      <c r="W64" s="711"/>
      <c r="X64" s="680"/>
      <c r="Y64" s="751" t="s">
        <v>467</v>
      </c>
      <c r="Z64" s="751"/>
      <c r="AA64" s="751"/>
      <c r="AB64" s="751"/>
      <c r="AC64" s="751"/>
      <c r="AD64" s="751"/>
      <c r="AE64" s="751"/>
      <c r="AF64" s="751"/>
      <c r="AG64" s="753"/>
      <c r="AH64" s="583"/>
      <c r="AI64" s="751" t="s">
        <v>468</v>
      </c>
      <c r="AJ64" s="751"/>
      <c r="AK64" s="751"/>
      <c r="AL64" s="751"/>
      <c r="AM64" s="751"/>
      <c r="AN64" s="751"/>
      <c r="AO64" s="751"/>
      <c r="AP64" s="754"/>
      <c r="AQ64" s="680"/>
      <c r="AR64" s="680"/>
      <c r="AS64" s="751" t="s">
        <v>469</v>
      </c>
      <c r="AT64" s="751"/>
      <c r="AU64" s="751"/>
      <c r="AV64" s="751"/>
      <c r="AW64" s="751"/>
      <c r="AX64" s="456" t="s">
        <v>470</v>
      </c>
      <c r="AY64" s="751"/>
      <c r="AZ64" s="751"/>
      <c r="BA64" s="751"/>
      <c r="BB64" s="751"/>
      <c r="BC64" s="751"/>
      <c r="BD64" s="751"/>
      <c r="BE64" s="751"/>
      <c r="BF64" s="751"/>
      <c r="BG64" s="751"/>
      <c r="BH64" s="751"/>
      <c r="BI64" s="751"/>
      <c r="BJ64" s="751"/>
      <c r="BK64" s="751"/>
      <c r="BL64" s="751"/>
      <c r="BM64" s="751"/>
      <c r="BN64" s="482" t="s">
        <v>471</v>
      </c>
      <c r="BR64" s="500"/>
      <c r="BS64" s="500"/>
      <c r="BT64" s="90"/>
      <c r="BU64" s="107"/>
      <c r="DA64" s="107"/>
      <c r="DB64" s="107"/>
      <c r="DC64" s="107"/>
      <c r="DD64" s="107"/>
      <c r="DE64" s="107"/>
      <c r="DF64" s="107"/>
      <c r="DG64" s="107"/>
      <c r="DH64" s="107"/>
      <c r="DI64" s="107"/>
      <c r="DJ64" s="107"/>
    </row>
    <row r="65" spans="1:76" s="183" customFormat="1" ht="38.25" customHeight="1">
      <c r="D65" s="758"/>
      <c r="E65" s="588"/>
      <c r="F65" s="588"/>
      <c r="G65" s="638"/>
      <c r="H65" s="638"/>
      <c r="I65" s="638"/>
      <c r="J65" s="638"/>
      <c r="K65" s="638"/>
      <c r="L65" s="638"/>
      <c r="M65" s="638"/>
      <c r="N65" s="669"/>
      <c r="O65" s="747" t="s">
        <v>38</v>
      </c>
      <c r="P65" s="748"/>
      <c r="Q65" s="748"/>
      <c r="R65" s="748"/>
      <c r="S65" s="748"/>
      <c r="T65" s="748"/>
      <c r="U65" s="748"/>
      <c r="V65" s="749"/>
      <c r="W65" s="750"/>
      <c r="X65" s="751"/>
      <c r="Y65" s="751"/>
      <c r="Z65" s="751"/>
      <c r="AA65" s="751"/>
      <c r="AB65" s="751"/>
      <c r="AC65" s="751"/>
      <c r="AD65" s="751"/>
      <c r="AE65" s="751"/>
      <c r="AF65" s="751"/>
      <c r="AG65" s="751"/>
      <c r="AH65" s="751"/>
      <c r="AI65" s="751"/>
      <c r="AJ65" s="751"/>
      <c r="AK65" s="751"/>
      <c r="AL65" s="751"/>
      <c r="AM65" s="751"/>
      <c r="AN65" s="751"/>
      <c r="AO65" s="751"/>
      <c r="AP65" s="751"/>
      <c r="AQ65" s="751"/>
      <c r="AR65" s="751"/>
      <c r="AS65" s="751"/>
      <c r="AT65" s="751"/>
      <c r="AU65" s="751"/>
      <c r="AV65" s="751"/>
      <c r="AW65" s="751"/>
      <c r="AX65" s="751"/>
      <c r="AY65" s="751"/>
      <c r="AZ65" s="751"/>
      <c r="BA65" s="751"/>
      <c r="BB65" s="751"/>
      <c r="BC65" s="751"/>
      <c r="BD65" s="751"/>
      <c r="BE65" s="751"/>
      <c r="BF65" s="751"/>
      <c r="BG65" s="751"/>
      <c r="BH65" s="751"/>
      <c r="BI65" s="751"/>
      <c r="BJ65" s="751"/>
      <c r="BK65" s="751"/>
      <c r="BL65" s="751"/>
      <c r="BM65" s="751"/>
      <c r="BN65" s="752"/>
      <c r="BO65" s="107"/>
      <c r="BP65" s="107"/>
      <c r="BQ65" s="500"/>
      <c r="BR65" s="500"/>
      <c r="BS65" s="500"/>
      <c r="BT65" s="90"/>
    </row>
    <row r="66" spans="1:76" s="183" customFormat="1" ht="26.25" customHeight="1">
      <c r="D66" s="8"/>
      <c r="E66" s="395"/>
      <c r="F66" s="395"/>
      <c r="G66" s="23"/>
      <c r="H66" s="23"/>
      <c r="I66" s="23"/>
      <c r="J66" s="23"/>
      <c r="K66" s="23"/>
      <c r="L66" s="23"/>
      <c r="M66" s="23"/>
      <c r="N66" s="459"/>
      <c r="O66" s="582" t="s">
        <v>39</v>
      </c>
      <c r="P66" s="583"/>
      <c r="Q66" s="583"/>
      <c r="R66" s="583"/>
      <c r="S66" s="583"/>
      <c r="T66" s="583"/>
      <c r="U66" s="583"/>
      <c r="V66" s="584"/>
      <c r="W66" s="750"/>
      <c r="X66" s="751"/>
      <c r="Y66" s="751"/>
      <c r="Z66" s="751"/>
      <c r="AA66" s="751"/>
      <c r="AB66" s="751"/>
      <c r="AC66" s="751"/>
      <c r="AD66" s="751"/>
      <c r="AE66" s="751"/>
      <c r="AF66" s="751"/>
      <c r="AG66" s="751"/>
      <c r="AH66" s="751"/>
      <c r="AI66" s="751"/>
      <c r="AJ66" s="751"/>
      <c r="AK66" s="751"/>
      <c r="AL66" s="751"/>
      <c r="AM66" s="751"/>
      <c r="AN66" s="751"/>
      <c r="AO66" s="751"/>
      <c r="AP66" s="751"/>
      <c r="AQ66" s="751"/>
      <c r="AR66" s="751"/>
      <c r="AS66" s="751"/>
      <c r="AT66" s="751"/>
      <c r="AU66" s="751"/>
      <c r="AV66" s="751"/>
      <c r="AW66" s="751"/>
      <c r="AX66" s="751"/>
      <c r="AY66" s="751"/>
      <c r="AZ66" s="751"/>
      <c r="BA66" s="751"/>
      <c r="BB66" s="751"/>
      <c r="BC66" s="751"/>
      <c r="BD66" s="751"/>
      <c r="BE66" s="751"/>
      <c r="BF66" s="751"/>
      <c r="BG66" s="751"/>
      <c r="BH66" s="751"/>
      <c r="BI66" s="751"/>
      <c r="BJ66" s="751"/>
      <c r="BK66" s="751"/>
      <c r="BL66" s="751"/>
      <c r="BM66" s="751"/>
      <c r="BN66" s="752"/>
      <c r="BO66" s="107"/>
      <c r="BQ66" s="500"/>
      <c r="BR66" s="500"/>
      <c r="BS66" s="500"/>
      <c r="BT66" s="66"/>
    </row>
    <row r="67" spans="1:76" s="183" customFormat="1" ht="21" customHeight="1">
      <c r="D67" s="636">
        <v>22</v>
      </c>
      <c r="E67" s="604"/>
      <c r="F67" s="604"/>
      <c r="G67" s="644" t="s">
        <v>139</v>
      </c>
      <c r="H67" s="644"/>
      <c r="I67" s="644"/>
      <c r="J67" s="644"/>
      <c r="K67" s="644"/>
      <c r="L67" s="644"/>
      <c r="M67" s="644"/>
      <c r="N67" s="755"/>
      <c r="O67" s="582" t="s">
        <v>42</v>
      </c>
      <c r="P67" s="583"/>
      <c r="Q67" s="583"/>
      <c r="R67" s="583"/>
      <c r="S67" s="583"/>
      <c r="T67" s="583"/>
      <c r="U67" s="583"/>
      <c r="V67" s="584"/>
      <c r="W67" s="582"/>
      <c r="X67" s="583"/>
      <c r="Y67" s="583"/>
      <c r="Z67" s="583"/>
      <c r="AA67" s="583"/>
      <c r="AB67" s="583"/>
      <c r="AC67" s="583"/>
      <c r="AD67" s="583"/>
      <c r="AE67" s="583"/>
      <c r="AF67" s="583"/>
      <c r="AG67" s="583"/>
      <c r="AH67" s="583"/>
      <c r="AI67" s="583"/>
      <c r="AJ67" s="583"/>
      <c r="AK67" s="583"/>
      <c r="AL67" s="583"/>
      <c r="AM67" s="583"/>
      <c r="AN67" s="583"/>
      <c r="AO67" s="583"/>
      <c r="AP67" s="583"/>
      <c r="AQ67" s="583"/>
      <c r="AR67" s="583"/>
      <c r="AS67" s="583"/>
      <c r="AT67" s="583"/>
      <c r="AU67" s="583"/>
      <c r="AV67" s="583"/>
      <c r="AW67" s="583"/>
      <c r="AX67" s="583"/>
      <c r="AY67" s="583"/>
      <c r="AZ67" s="583"/>
      <c r="BA67" s="583"/>
      <c r="BB67" s="583"/>
      <c r="BC67" s="583"/>
      <c r="BD67" s="583"/>
      <c r="BE67" s="583"/>
      <c r="BF67" s="583"/>
      <c r="BG67" s="583"/>
      <c r="BH67" s="583"/>
      <c r="BI67" s="583"/>
      <c r="BJ67" s="583"/>
      <c r="BK67" s="583"/>
      <c r="BL67" s="583"/>
      <c r="BM67" s="583"/>
      <c r="BN67" s="584"/>
      <c r="BO67" s="107"/>
      <c r="BQ67" s="500"/>
      <c r="BT67" s="66"/>
    </row>
    <row r="68" spans="1:76" s="183" customFormat="1" ht="21" customHeight="1">
      <c r="D68" s="758"/>
      <c r="E68" s="588"/>
      <c r="F68" s="588"/>
      <c r="G68" s="756"/>
      <c r="H68" s="756"/>
      <c r="I68" s="756"/>
      <c r="J68" s="756"/>
      <c r="K68" s="756"/>
      <c r="L68" s="756"/>
      <c r="M68" s="756"/>
      <c r="N68" s="757"/>
      <c r="O68" s="580" t="s">
        <v>43</v>
      </c>
      <c r="P68" s="575"/>
      <c r="Q68" s="575"/>
      <c r="R68" s="575"/>
      <c r="S68" s="575"/>
      <c r="T68" s="575"/>
      <c r="U68" s="575"/>
      <c r="V68" s="576"/>
      <c r="W68" s="582"/>
      <c r="X68" s="583"/>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583"/>
      <c r="BA68" s="583"/>
      <c r="BB68" s="583"/>
      <c r="BC68" s="583"/>
      <c r="BD68" s="583"/>
      <c r="BE68" s="583"/>
      <c r="BF68" s="583"/>
      <c r="BG68" s="583"/>
      <c r="BH68" s="583"/>
      <c r="BI68" s="583"/>
      <c r="BJ68" s="583"/>
      <c r="BK68" s="583"/>
      <c r="BL68" s="583"/>
      <c r="BM68" s="583"/>
      <c r="BN68" s="584"/>
      <c r="BR68" s="500"/>
      <c r="BS68" s="500"/>
      <c r="BT68" s="107"/>
    </row>
    <row r="69" spans="1:76" s="183" customFormat="1" ht="21" customHeight="1">
      <c r="D69" s="6"/>
      <c r="E69" s="393"/>
      <c r="F69" s="393"/>
      <c r="G69" s="393"/>
      <c r="H69" s="393"/>
      <c r="I69" s="393"/>
      <c r="J69" s="393"/>
      <c r="K69" s="393"/>
      <c r="L69" s="393"/>
      <c r="M69" s="393"/>
      <c r="N69" s="7"/>
      <c r="O69" s="580" t="s">
        <v>41</v>
      </c>
      <c r="P69" s="575"/>
      <c r="Q69" s="575"/>
      <c r="R69" s="575"/>
      <c r="S69" s="575"/>
      <c r="T69" s="575"/>
      <c r="U69" s="575"/>
      <c r="V69" s="576"/>
      <c r="W69" s="582"/>
      <c r="X69" s="583"/>
      <c r="Y69" s="583"/>
      <c r="Z69" s="583"/>
      <c r="AA69" s="583"/>
      <c r="AB69" s="583"/>
      <c r="AC69" s="583"/>
      <c r="AD69" s="583"/>
      <c r="AE69" s="583"/>
      <c r="AF69" s="583"/>
      <c r="AG69" s="583"/>
      <c r="AH69" s="583"/>
      <c r="AI69" s="583"/>
      <c r="AJ69" s="583"/>
      <c r="AK69" s="583"/>
      <c r="AL69" s="583"/>
      <c r="AM69" s="583"/>
      <c r="AN69" s="583"/>
      <c r="AO69" s="583"/>
      <c r="AP69" s="583"/>
      <c r="AQ69" s="583"/>
      <c r="AR69" s="583"/>
      <c r="AS69" s="583"/>
      <c r="AT69" s="583"/>
      <c r="AU69" s="583"/>
      <c r="AV69" s="583"/>
      <c r="AW69" s="583"/>
      <c r="AX69" s="583"/>
      <c r="AY69" s="583"/>
      <c r="AZ69" s="583"/>
      <c r="BA69" s="583"/>
      <c r="BB69" s="583"/>
      <c r="BC69" s="583"/>
      <c r="BD69" s="583"/>
      <c r="BE69" s="583"/>
      <c r="BF69" s="583"/>
      <c r="BG69" s="583"/>
      <c r="BH69" s="583"/>
      <c r="BI69" s="583"/>
      <c r="BJ69" s="583"/>
      <c r="BK69" s="583"/>
      <c r="BL69" s="583"/>
      <c r="BM69" s="583"/>
      <c r="BN69" s="584"/>
      <c r="BO69" s="107"/>
      <c r="BQ69" s="500"/>
      <c r="BR69" s="500"/>
      <c r="BS69" s="500"/>
      <c r="BT69" s="107"/>
    </row>
    <row r="70" spans="1:76" s="183" customFormat="1" ht="21" customHeight="1">
      <c r="D70" s="8"/>
      <c r="E70" s="395"/>
      <c r="F70" s="395"/>
      <c r="G70" s="395"/>
      <c r="H70" s="395"/>
      <c r="I70" s="395"/>
      <c r="J70" s="395"/>
      <c r="K70" s="395"/>
      <c r="L70" s="395"/>
      <c r="M70" s="395"/>
      <c r="N70" s="9"/>
      <c r="O70" s="580" t="s">
        <v>40</v>
      </c>
      <c r="P70" s="575"/>
      <c r="Q70" s="575"/>
      <c r="R70" s="575"/>
      <c r="S70" s="575"/>
      <c r="T70" s="575"/>
      <c r="U70" s="575"/>
      <c r="V70" s="576"/>
      <c r="W70" s="582"/>
      <c r="X70" s="583"/>
      <c r="Y70" s="583"/>
      <c r="Z70" s="583"/>
      <c r="AA70" s="583"/>
      <c r="AB70" s="583"/>
      <c r="AC70" s="583"/>
      <c r="AD70" s="583"/>
      <c r="AE70" s="583"/>
      <c r="AF70" s="583"/>
      <c r="AG70" s="583"/>
      <c r="AH70" s="583"/>
      <c r="AI70" s="583"/>
      <c r="AJ70" s="583"/>
      <c r="AK70" s="583"/>
      <c r="AL70" s="583"/>
      <c r="AM70" s="583"/>
      <c r="AN70" s="583"/>
      <c r="AO70" s="583"/>
      <c r="AP70" s="583"/>
      <c r="AQ70" s="583"/>
      <c r="AR70" s="583"/>
      <c r="AS70" s="583"/>
      <c r="AT70" s="583"/>
      <c r="AU70" s="583"/>
      <c r="AV70" s="583"/>
      <c r="AW70" s="583"/>
      <c r="AX70" s="583"/>
      <c r="AY70" s="583"/>
      <c r="AZ70" s="583"/>
      <c r="BA70" s="583"/>
      <c r="BB70" s="583"/>
      <c r="BC70" s="583"/>
      <c r="BD70" s="583"/>
      <c r="BE70" s="583"/>
      <c r="BF70" s="583"/>
      <c r="BG70" s="583"/>
      <c r="BH70" s="583"/>
      <c r="BI70" s="583"/>
      <c r="BJ70" s="583"/>
      <c r="BK70" s="583"/>
      <c r="BL70" s="583"/>
      <c r="BM70" s="583"/>
      <c r="BN70" s="584"/>
      <c r="BQ70" s="500"/>
      <c r="BR70" s="500"/>
      <c r="BS70" s="500"/>
      <c r="BT70" s="107"/>
    </row>
    <row r="71" spans="1:76" s="183" customFormat="1" ht="21" customHeight="1">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Q71" s="500"/>
      <c r="BR71" s="500"/>
      <c r="BS71" s="500"/>
      <c r="BT71" s="91"/>
      <c r="BU71" s="91"/>
      <c r="BV71" s="91"/>
      <c r="BW71" s="91"/>
      <c r="BX71" s="91"/>
    </row>
    <row r="72" spans="1:76" ht="24.75" customHeight="1">
      <c r="A72" s="795"/>
      <c r="B72" s="795"/>
      <c r="C72" s="795"/>
      <c r="D72" s="795"/>
      <c r="E72" s="795"/>
      <c r="F72" s="795"/>
      <c r="G72" s="795"/>
      <c r="H72" s="795"/>
      <c r="I72" s="795"/>
      <c r="J72" s="795"/>
      <c r="K72" s="795"/>
      <c r="L72" s="795"/>
      <c r="M72" s="795"/>
      <c r="N72" s="795"/>
      <c r="O72" s="795"/>
      <c r="P72" s="795"/>
      <c r="Q72" s="795"/>
      <c r="R72" s="795"/>
      <c r="S72" s="795"/>
      <c r="T72" s="795"/>
      <c r="U72" s="795"/>
      <c r="V72" s="795"/>
      <c r="W72" s="795"/>
      <c r="X72" s="795"/>
      <c r="Y72" s="795"/>
      <c r="Z72" s="795"/>
      <c r="AA72" s="795"/>
      <c r="AB72" s="795"/>
      <c r="AC72" s="795"/>
      <c r="AD72" s="795"/>
      <c r="AE72" s="795"/>
      <c r="AF72" s="795"/>
      <c r="AG72" s="795"/>
      <c r="AH72" s="795"/>
      <c r="AI72" s="795"/>
      <c r="AJ72" s="795"/>
      <c r="AK72" s="795"/>
      <c r="AL72" s="795"/>
      <c r="AM72" s="795"/>
      <c r="AN72" s="795"/>
      <c r="AO72" s="795"/>
      <c r="AP72" s="795"/>
      <c r="AQ72" s="795"/>
      <c r="AR72" s="795"/>
      <c r="AS72" s="795"/>
      <c r="AT72" s="795"/>
      <c r="AU72" s="795"/>
      <c r="AV72" s="795"/>
      <c r="AW72" s="795"/>
      <c r="AX72" s="795"/>
      <c r="AY72" s="795"/>
      <c r="AZ72" s="795"/>
      <c r="BA72" s="795"/>
      <c r="BB72" s="795"/>
      <c r="BC72" s="795"/>
      <c r="BD72" s="795"/>
      <c r="BE72" s="795"/>
      <c r="BF72" s="795"/>
      <c r="BG72" s="795"/>
      <c r="BH72" s="795"/>
      <c r="BI72" s="795"/>
      <c r="BJ72" s="795"/>
      <c r="BK72" s="795"/>
      <c r="BL72" s="795"/>
      <c r="BM72" s="795"/>
      <c r="BN72" s="795"/>
      <c r="BO72" s="795"/>
      <c r="BQ72" s="495"/>
      <c r="BR72" s="495"/>
      <c r="BS72" s="495"/>
    </row>
    <row r="73" spans="1:76" ht="24.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Q73" s="260"/>
      <c r="BR73" s="263"/>
      <c r="BS73" s="270"/>
    </row>
    <row r="74" spans="1:76" ht="24.75" customHeight="1">
      <c r="A74" s="617"/>
      <c r="B74" s="617"/>
      <c r="C74" s="617"/>
      <c r="D74" s="617"/>
      <c r="E74" s="631"/>
      <c r="F74" s="631"/>
      <c r="G74" s="631"/>
      <c r="H74" s="631"/>
      <c r="I74" s="631"/>
      <c r="J74" s="631"/>
      <c r="K74" s="631"/>
      <c r="L74" s="631"/>
      <c r="M74" s="631"/>
      <c r="N74" s="631"/>
      <c r="O74" s="631"/>
      <c r="P74" s="631"/>
      <c r="Q74" s="631"/>
      <c r="R74" s="631"/>
      <c r="S74" s="631"/>
      <c r="T74" s="631"/>
      <c r="U74" s="631"/>
      <c r="V74" s="631"/>
      <c r="W74" s="631"/>
      <c r="X74" s="631"/>
      <c r="Y74" s="631"/>
      <c r="Z74" s="631"/>
      <c r="AA74" s="631"/>
      <c r="AB74" s="631"/>
      <c r="AC74" s="631"/>
      <c r="AD74" s="631"/>
      <c r="AE74" s="631"/>
      <c r="AF74" s="631"/>
      <c r="AG74" s="631"/>
      <c r="AH74" s="631"/>
      <c r="AI74" s="631"/>
      <c r="AJ74" s="631"/>
      <c r="AK74" s="631"/>
      <c r="AL74" s="631"/>
      <c r="AM74" s="631"/>
      <c r="AN74" s="631"/>
      <c r="AO74" s="631"/>
      <c r="AP74" s="631"/>
      <c r="AQ74" s="631"/>
      <c r="AR74" s="631"/>
      <c r="AS74" s="631"/>
      <c r="AT74" s="631"/>
      <c r="AU74" s="631"/>
      <c r="AV74" s="631"/>
      <c r="AW74" s="631"/>
      <c r="AX74" s="631"/>
      <c r="AY74" s="631"/>
      <c r="AZ74" s="631"/>
      <c r="BA74" s="631"/>
      <c r="BB74" s="631"/>
      <c r="BC74" s="631"/>
      <c r="BD74" s="631"/>
      <c r="BE74" s="631"/>
      <c r="BF74" s="631"/>
      <c r="BG74" s="631"/>
      <c r="BH74" s="631"/>
      <c r="BI74" s="631"/>
      <c r="BJ74" s="631"/>
      <c r="BK74" s="631"/>
      <c r="BL74" s="631"/>
      <c r="BM74" s="631"/>
      <c r="BN74" s="631"/>
      <c r="BQ74" s="260"/>
      <c r="BR74" s="263"/>
      <c r="BS74" s="270"/>
    </row>
    <row r="75" spans="1:76" ht="24.75" customHeight="1">
      <c r="A75" s="588"/>
      <c r="B75" s="588"/>
      <c r="C75" s="588"/>
      <c r="D75" s="588"/>
      <c r="F75" s="20"/>
      <c r="G75" s="20"/>
      <c r="H75" s="20"/>
      <c r="I75" s="20"/>
      <c r="J75" s="20"/>
      <c r="K75" s="20"/>
      <c r="L75" s="20"/>
      <c r="M75" s="20"/>
      <c r="N75" s="20"/>
      <c r="O75" s="20"/>
      <c r="P75" s="20"/>
      <c r="Q75" s="20"/>
      <c r="R75" s="26"/>
      <c r="S75" s="26"/>
      <c r="BS75" s="90"/>
    </row>
    <row r="76" spans="1:76" ht="24.75" customHeight="1">
      <c r="A76" s="588"/>
      <c r="B76" s="588"/>
      <c r="C76" s="588"/>
      <c r="D76" s="588"/>
      <c r="F76" s="20"/>
      <c r="G76" s="20"/>
      <c r="H76" s="27"/>
      <c r="I76" s="27"/>
      <c r="J76" s="27"/>
      <c r="K76" s="27"/>
      <c r="L76" s="27"/>
      <c r="M76" s="27"/>
      <c r="N76" s="27"/>
      <c r="O76" s="27"/>
      <c r="P76" s="27"/>
      <c r="Q76" s="27"/>
      <c r="R76" s="28"/>
      <c r="S76" s="28"/>
      <c r="BQ76" s="500"/>
      <c r="BR76" s="500"/>
      <c r="BS76" s="499"/>
      <c r="BT76" s="500"/>
    </row>
    <row r="77" spans="1:76" ht="24.75" customHeight="1">
      <c r="A77" s="617"/>
      <c r="B77" s="617"/>
      <c r="C77" s="617"/>
      <c r="D77" s="617"/>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631"/>
      <c r="BH77" s="631"/>
      <c r="BI77" s="631"/>
      <c r="BJ77" s="631"/>
      <c r="BK77" s="631"/>
      <c r="BL77" s="631"/>
      <c r="BM77" s="631"/>
      <c r="BN77" s="631"/>
      <c r="BQ77" s="500"/>
      <c r="BR77" s="500"/>
      <c r="BS77" s="499"/>
      <c r="BT77" s="500"/>
    </row>
    <row r="78" spans="1:76" ht="24.75" customHeight="1">
      <c r="A78" s="617"/>
      <c r="B78" s="617"/>
      <c r="C78" s="617"/>
      <c r="D78" s="617"/>
      <c r="E78" s="631"/>
      <c r="F78" s="631"/>
      <c r="G78" s="631"/>
      <c r="H78" s="631"/>
      <c r="I78" s="631"/>
      <c r="J78" s="631"/>
      <c r="K78" s="631"/>
      <c r="L78" s="631"/>
      <c r="M78" s="631"/>
      <c r="N78" s="631"/>
      <c r="O78" s="631"/>
      <c r="P78" s="631"/>
      <c r="Q78" s="631"/>
      <c r="R78" s="631"/>
      <c r="S78" s="631"/>
      <c r="T78" s="631"/>
      <c r="U78" s="631"/>
      <c r="V78" s="631"/>
      <c r="W78" s="631"/>
      <c r="X78" s="631"/>
      <c r="Y78" s="631"/>
      <c r="Z78" s="631"/>
      <c r="AA78" s="631"/>
      <c r="AB78" s="631"/>
      <c r="AC78" s="631"/>
      <c r="AD78" s="631"/>
      <c r="AE78" s="631"/>
      <c r="AF78" s="631"/>
      <c r="AG78" s="631"/>
      <c r="AH78" s="631"/>
      <c r="AI78" s="631"/>
      <c r="AJ78" s="631"/>
      <c r="AK78" s="631"/>
      <c r="AL78" s="631"/>
      <c r="AM78" s="631"/>
      <c r="AN78" s="631"/>
      <c r="AO78" s="631"/>
      <c r="AP78" s="631"/>
      <c r="AQ78" s="631"/>
      <c r="AR78" s="631"/>
      <c r="AS78" s="631"/>
      <c r="AT78" s="631"/>
      <c r="AU78" s="631"/>
      <c r="AV78" s="631"/>
      <c r="AW78" s="631"/>
      <c r="AX78" s="631"/>
      <c r="AY78" s="631"/>
      <c r="AZ78" s="631"/>
      <c r="BA78" s="631"/>
      <c r="BB78" s="631"/>
      <c r="BC78" s="631"/>
      <c r="BD78" s="631"/>
      <c r="BE78" s="631"/>
      <c r="BF78" s="631"/>
      <c r="BG78" s="631"/>
      <c r="BH78" s="631"/>
      <c r="BI78" s="631"/>
      <c r="BJ78" s="631"/>
      <c r="BK78" s="631"/>
      <c r="BL78" s="631"/>
      <c r="BM78" s="631"/>
      <c r="BN78" s="631"/>
      <c r="BQ78" s="500"/>
      <c r="BR78" s="500"/>
      <c r="BS78" s="499"/>
      <c r="BT78" s="500"/>
    </row>
    <row r="79" spans="1:76" ht="24.75" customHeight="1">
      <c r="A79" s="617"/>
      <c r="B79" s="617"/>
      <c r="C79" s="617"/>
      <c r="D79" s="617"/>
      <c r="E79" s="631"/>
      <c r="F79" s="631"/>
      <c r="G79" s="631"/>
      <c r="H79" s="631"/>
      <c r="I79" s="631"/>
      <c r="J79" s="631"/>
      <c r="K79" s="631"/>
      <c r="L79" s="631"/>
      <c r="M79" s="631"/>
      <c r="N79" s="631"/>
      <c r="O79" s="631"/>
      <c r="P79" s="631"/>
      <c r="Q79" s="631"/>
      <c r="R79" s="631"/>
      <c r="S79" s="631"/>
      <c r="T79" s="631"/>
      <c r="U79" s="631"/>
      <c r="V79" s="631"/>
      <c r="W79" s="631"/>
      <c r="X79" s="631"/>
      <c r="Y79" s="631"/>
      <c r="Z79" s="631"/>
      <c r="AA79" s="631"/>
      <c r="AB79" s="631"/>
      <c r="AC79" s="631"/>
      <c r="AD79" s="631"/>
      <c r="AE79" s="631"/>
      <c r="AF79" s="631"/>
      <c r="AG79" s="631"/>
      <c r="AH79" s="631"/>
      <c r="AI79" s="631"/>
      <c r="AJ79" s="631"/>
      <c r="AK79" s="631"/>
      <c r="AL79" s="631"/>
      <c r="AM79" s="631"/>
      <c r="AN79" s="631"/>
      <c r="AO79" s="631"/>
      <c r="AP79" s="631"/>
      <c r="AQ79" s="631"/>
      <c r="AR79" s="631"/>
      <c r="AS79" s="631"/>
      <c r="AT79" s="631"/>
      <c r="AU79" s="631"/>
      <c r="AV79" s="631"/>
      <c r="AW79" s="631"/>
      <c r="AX79" s="631"/>
      <c r="AY79" s="631"/>
      <c r="AZ79" s="631"/>
      <c r="BA79" s="631"/>
      <c r="BB79" s="631"/>
      <c r="BC79" s="631"/>
      <c r="BD79" s="631"/>
      <c r="BE79" s="631"/>
      <c r="BF79" s="631"/>
      <c r="BG79" s="631"/>
      <c r="BH79" s="631"/>
      <c r="BI79" s="631"/>
      <c r="BJ79" s="631"/>
      <c r="BK79" s="631"/>
      <c r="BL79" s="631"/>
      <c r="BM79" s="631"/>
      <c r="BN79" s="631"/>
      <c r="BQ79" s="500"/>
      <c r="BR79" s="500"/>
      <c r="BS79" s="499"/>
      <c r="BT79" s="500"/>
    </row>
    <row r="80" spans="1:76" ht="24.75" customHeight="1">
      <c r="A80" s="63"/>
      <c r="B80" s="63"/>
      <c r="C80" s="63"/>
      <c r="D80" s="63"/>
      <c r="E80" s="63"/>
      <c r="F80" s="63"/>
      <c r="G80" s="63"/>
      <c r="H80" s="63"/>
      <c r="I80" s="63"/>
      <c r="J80" s="63"/>
      <c r="K80" s="63"/>
      <c r="L80" s="63"/>
      <c r="M80" s="63"/>
      <c r="N80" s="63"/>
      <c r="O80" s="63"/>
      <c r="P80" s="63"/>
      <c r="Q80" s="63"/>
      <c r="R80" s="88"/>
      <c r="S80" s="88"/>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Q80" s="500"/>
      <c r="BR80" s="500"/>
      <c r="BS80" s="499"/>
      <c r="BT80" s="500"/>
    </row>
    <row r="81" spans="1:73" ht="24.75" customHeight="1">
      <c r="A81" s="63"/>
      <c r="B81" s="63"/>
      <c r="C81" s="63"/>
      <c r="D81" s="88"/>
      <c r="E81" s="88"/>
      <c r="F81" s="88"/>
      <c r="G81" s="631"/>
      <c r="H81" s="631"/>
      <c r="I81" s="631"/>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1"/>
      <c r="AL81" s="631"/>
      <c r="AM81" s="631"/>
      <c r="AN81" s="631"/>
      <c r="AO81" s="631"/>
      <c r="AP81" s="631"/>
      <c r="AQ81" s="631"/>
      <c r="AR81" s="631"/>
      <c r="AS81" s="631"/>
      <c r="AT81" s="631"/>
      <c r="AU81" s="631"/>
      <c r="AV81" s="631"/>
      <c r="AW81" s="631"/>
      <c r="AX81" s="631"/>
      <c r="AY81" s="631"/>
      <c r="AZ81" s="631"/>
      <c r="BA81" s="631"/>
      <c r="BB81" s="631"/>
      <c r="BC81" s="631"/>
      <c r="BD81" s="631"/>
      <c r="BE81" s="631"/>
      <c r="BF81" s="631"/>
      <c r="BG81" s="631"/>
      <c r="BH81" s="631"/>
      <c r="BI81" s="631"/>
      <c r="BJ81" s="631"/>
      <c r="BK81" s="631"/>
      <c r="BL81" s="631"/>
      <c r="BM81" s="631"/>
      <c r="BN81" s="631"/>
      <c r="BQ81" s="500"/>
      <c r="BR81" s="500"/>
      <c r="BS81" s="499"/>
      <c r="BT81" s="500"/>
    </row>
    <row r="82" spans="1:73" ht="24.75" customHeight="1">
      <c r="A82" s="63"/>
      <c r="B82" s="63"/>
      <c r="C82" s="63"/>
      <c r="D82" s="63"/>
      <c r="E82" s="63"/>
      <c r="F82" s="63"/>
      <c r="G82" s="63"/>
      <c r="H82" s="63"/>
      <c r="I82" s="63"/>
      <c r="J82" s="63"/>
      <c r="K82" s="63"/>
      <c r="L82" s="63"/>
      <c r="M82" s="63"/>
      <c r="N82" s="63"/>
      <c r="O82" s="63"/>
      <c r="P82" s="63"/>
      <c r="Q82" s="63"/>
      <c r="R82" s="88"/>
      <c r="S82" s="88"/>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Q82" s="500"/>
      <c r="BR82" s="500"/>
      <c r="BS82" s="499"/>
      <c r="BT82" s="500"/>
    </row>
    <row r="83" spans="1:73" ht="24.75" customHeight="1">
      <c r="A83" s="63"/>
      <c r="B83" s="63"/>
      <c r="C83" s="63"/>
      <c r="D83" s="88"/>
      <c r="E83" s="88"/>
      <c r="F83" s="88"/>
      <c r="G83" s="631"/>
      <c r="H83" s="631"/>
      <c r="I83" s="631"/>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1"/>
      <c r="AK83" s="631"/>
      <c r="AL83" s="631"/>
      <c r="AM83" s="631"/>
      <c r="AN83" s="631"/>
      <c r="AO83" s="631"/>
      <c r="AP83" s="631"/>
      <c r="AQ83" s="631"/>
      <c r="AR83" s="631"/>
      <c r="AS83" s="631"/>
      <c r="AT83" s="631"/>
      <c r="AU83" s="631"/>
      <c r="AV83" s="631"/>
      <c r="AW83" s="631"/>
      <c r="AX83" s="631"/>
      <c r="AY83" s="631"/>
      <c r="AZ83" s="631"/>
      <c r="BA83" s="631"/>
      <c r="BB83" s="631"/>
      <c r="BC83" s="631"/>
      <c r="BD83" s="631"/>
      <c r="BE83" s="631"/>
      <c r="BF83" s="631"/>
      <c r="BG83" s="631"/>
      <c r="BH83" s="631"/>
      <c r="BI83" s="631"/>
      <c r="BJ83" s="631"/>
      <c r="BK83" s="63"/>
      <c r="BS83" s="90"/>
      <c r="BU83" s="66"/>
    </row>
    <row r="84" spans="1:73" ht="24.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6"/>
      <c r="BM84" s="66"/>
      <c r="BN84" s="66"/>
      <c r="BO84" s="66"/>
      <c r="BP84" s="66"/>
      <c r="BS84" s="90"/>
    </row>
    <row r="85" spans="1:73" ht="24.75" customHeight="1">
      <c r="A85" s="63"/>
      <c r="B85" s="63"/>
      <c r="C85" s="63"/>
      <c r="D85" s="63"/>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6"/>
      <c r="BM85" s="86"/>
      <c r="BN85" s="86"/>
      <c r="BO85" s="86"/>
      <c r="BP85" s="86"/>
      <c r="BS85" s="90"/>
    </row>
    <row r="86" spans="1:73" ht="24.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6"/>
      <c r="BM86" s="66"/>
      <c r="BN86" s="66"/>
      <c r="BO86" s="66"/>
      <c r="BP86" s="66"/>
      <c r="BQ86" s="66"/>
      <c r="BR86" s="66"/>
      <c r="BS86" s="66"/>
    </row>
    <row r="87" spans="1:73" ht="24.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4"/>
      <c r="AD87" s="64"/>
      <c r="AE87" s="64"/>
      <c r="AF87" s="64"/>
      <c r="AG87" s="64"/>
      <c r="AH87" s="64"/>
      <c r="AI87" s="63"/>
      <c r="AJ87" s="63"/>
      <c r="AK87" s="63"/>
      <c r="AL87" s="63"/>
      <c r="AM87" s="63"/>
      <c r="AN87" s="63"/>
      <c r="AO87" s="63"/>
      <c r="AP87" s="63"/>
      <c r="AQ87" s="63"/>
      <c r="AR87" s="63"/>
      <c r="AS87" s="63"/>
      <c r="AT87" s="63"/>
      <c r="AU87" s="63"/>
      <c r="AV87" s="63"/>
      <c r="AW87" s="63"/>
      <c r="AX87" s="63"/>
      <c r="AY87" s="63"/>
      <c r="AZ87" s="63"/>
      <c r="BA87" s="64"/>
      <c r="BB87" s="64"/>
      <c r="BC87" s="64"/>
      <c r="BD87" s="64"/>
      <c r="BE87" s="63"/>
      <c r="BF87" s="63"/>
      <c r="BG87" s="64"/>
      <c r="BH87" s="64"/>
      <c r="BI87" s="64"/>
      <c r="BJ87" s="64"/>
      <c r="BK87" s="64"/>
      <c r="BL87" s="87"/>
      <c r="BQ87" s="66"/>
      <c r="BR87" s="66"/>
      <c r="BS87" s="66"/>
    </row>
    <row r="88" spans="1:73" ht="24.75" customHeight="1">
      <c r="A88" s="588"/>
      <c r="B88" s="588"/>
      <c r="C88" s="588"/>
      <c r="D88" s="588"/>
      <c r="AC88" s="87"/>
      <c r="AD88" s="87"/>
      <c r="AE88" s="87"/>
      <c r="AF88" s="87"/>
      <c r="AG88" s="87"/>
      <c r="AH88" s="87"/>
      <c r="BA88" s="87"/>
      <c r="BB88" s="87"/>
      <c r="BC88" s="87"/>
      <c r="BD88" s="87"/>
      <c r="BG88" s="87"/>
      <c r="BH88" s="87"/>
      <c r="BI88" s="87"/>
      <c r="BJ88" s="87"/>
      <c r="BK88" s="87"/>
      <c r="BL88" s="87"/>
    </row>
    <row r="89" spans="1:73" ht="24.75" customHeight="1">
      <c r="A89" s="617"/>
      <c r="B89" s="617"/>
      <c r="C89" s="617"/>
      <c r="D89" s="617"/>
      <c r="E89" s="631"/>
      <c r="F89" s="631"/>
      <c r="G89" s="631"/>
      <c r="H89" s="631"/>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c r="AF89" s="631"/>
      <c r="AG89" s="631"/>
      <c r="AH89" s="631"/>
      <c r="AI89" s="631"/>
      <c r="AJ89" s="631"/>
      <c r="AK89" s="631"/>
      <c r="AL89" s="631"/>
      <c r="AM89" s="631"/>
      <c r="AN89" s="631"/>
      <c r="AO89" s="631"/>
      <c r="AP89" s="631"/>
      <c r="AQ89" s="631"/>
      <c r="AR89" s="631"/>
      <c r="AS89" s="631"/>
      <c r="AT89" s="631"/>
      <c r="AU89" s="631"/>
      <c r="AV89" s="631"/>
      <c r="AW89" s="631"/>
      <c r="AX89" s="631"/>
      <c r="AY89" s="631"/>
      <c r="AZ89" s="631"/>
      <c r="BA89" s="631"/>
      <c r="BB89" s="631"/>
      <c r="BC89" s="631"/>
      <c r="BD89" s="631"/>
      <c r="BE89" s="631"/>
      <c r="BF89" s="631"/>
      <c r="BG89" s="631"/>
      <c r="BH89" s="631"/>
      <c r="BI89" s="631"/>
      <c r="BJ89" s="631"/>
      <c r="BK89" s="631"/>
      <c r="BL89" s="631"/>
      <c r="BM89" s="631"/>
      <c r="BN89" s="631"/>
    </row>
    <row r="90" spans="1:73" ht="24.75" customHeight="1">
      <c r="A90" s="617"/>
      <c r="B90" s="617"/>
      <c r="C90" s="617"/>
      <c r="D90" s="617"/>
      <c r="E90" s="631"/>
      <c r="F90" s="631"/>
      <c r="G90" s="631"/>
      <c r="H90" s="631"/>
      <c r="I90" s="631"/>
      <c r="J90" s="631"/>
      <c r="K90" s="631"/>
      <c r="L90" s="631"/>
      <c r="M90" s="631"/>
      <c r="N90" s="631"/>
      <c r="O90" s="631"/>
      <c r="P90" s="631"/>
      <c r="Q90" s="631"/>
      <c r="R90" s="631"/>
      <c r="S90" s="631"/>
      <c r="T90" s="631"/>
      <c r="U90" s="631"/>
      <c r="V90" s="631"/>
      <c r="W90" s="631"/>
      <c r="X90" s="631"/>
      <c r="Y90" s="631"/>
      <c r="Z90" s="631"/>
      <c r="AA90" s="631"/>
      <c r="AB90" s="631"/>
      <c r="AC90" s="631"/>
      <c r="AD90" s="631"/>
      <c r="AE90" s="631"/>
      <c r="AF90" s="631"/>
      <c r="AG90" s="631"/>
      <c r="AH90" s="631"/>
      <c r="AI90" s="631"/>
      <c r="AJ90" s="631"/>
      <c r="AK90" s="631"/>
      <c r="AL90" s="631"/>
      <c r="AM90" s="631"/>
      <c r="AN90" s="631"/>
      <c r="AO90" s="631"/>
      <c r="AP90" s="631"/>
      <c r="AQ90" s="631"/>
      <c r="AR90" s="631"/>
      <c r="AS90" s="631"/>
      <c r="AT90" s="631"/>
      <c r="AU90" s="631"/>
      <c r="AV90" s="631"/>
      <c r="AW90" s="631"/>
      <c r="AX90" s="631"/>
      <c r="AY90" s="631"/>
      <c r="AZ90" s="631"/>
      <c r="BA90" s="631"/>
      <c r="BB90" s="631"/>
      <c r="BC90" s="631"/>
      <c r="BD90" s="631"/>
      <c r="BE90" s="631"/>
      <c r="BF90" s="631"/>
      <c r="BG90" s="631"/>
      <c r="BH90" s="631"/>
      <c r="BI90" s="631"/>
      <c r="BJ90" s="631"/>
      <c r="BK90" s="631"/>
      <c r="BL90" s="631"/>
      <c r="BM90" s="631"/>
      <c r="BN90" s="631"/>
      <c r="BT90" s="183"/>
    </row>
    <row r="91" spans="1:73" ht="24.75" customHeight="1">
      <c r="A91" s="90"/>
      <c r="B91" s="85"/>
      <c r="C91" s="85"/>
      <c r="D91" s="85"/>
      <c r="BT91" s="183"/>
    </row>
    <row r="92" spans="1:73" ht="24.75" customHeight="1">
      <c r="A92" s="588"/>
      <c r="B92" s="588"/>
      <c r="C92" s="588"/>
      <c r="D92" s="588"/>
      <c r="E92" s="631"/>
      <c r="F92" s="631"/>
      <c r="G92" s="631"/>
      <c r="H92" s="631"/>
      <c r="I92" s="631"/>
      <c r="J92" s="631"/>
      <c r="K92" s="631"/>
      <c r="L92" s="631"/>
      <c r="M92" s="631"/>
      <c r="N92" s="631"/>
      <c r="O92" s="631"/>
      <c r="P92" s="631"/>
      <c r="Q92" s="631"/>
      <c r="R92" s="631"/>
      <c r="S92" s="631"/>
      <c r="T92" s="631"/>
      <c r="U92" s="631"/>
      <c r="V92" s="631"/>
      <c r="W92" s="631"/>
      <c r="X92" s="631"/>
      <c r="Y92" s="631"/>
      <c r="Z92" s="631"/>
      <c r="AA92" s="631"/>
      <c r="AB92" s="631"/>
      <c r="AC92" s="631"/>
      <c r="AD92" s="631"/>
      <c r="AE92" s="631"/>
      <c r="AF92" s="631"/>
      <c r="AG92" s="631"/>
      <c r="AH92" s="631"/>
      <c r="AI92" s="631"/>
      <c r="AJ92" s="631"/>
      <c r="AK92" s="631"/>
      <c r="AL92" s="631"/>
      <c r="AM92" s="631"/>
      <c r="AN92" s="631"/>
      <c r="AO92" s="631"/>
      <c r="AP92" s="631"/>
      <c r="AQ92" s="631"/>
      <c r="AR92" s="631"/>
      <c r="AS92" s="631"/>
      <c r="AT92" s="631"/>
      <c r="AU92" s="631"/>
      <c r="AV92" s="631"/>
      <c r="AW92" s="631"/>
      <c r="AX92" s="631"/>
      <c r="AY92" s="631"/>
      <c r="AZ92" s="631"/>
      <c r="BA92" s="631"/>
      <c r="BB92" s="631"/>
      <c r="BC92" s="631"/>
      <c r="BD92" s="631"/>
      <c r="BE92" s="631"/>
      <c r="BF92" s="631"/>
      <c r="BG92" s="631"/>
      <c r="BH92" s="631"/>
      <c r="BI92" s="631"/>
      <c r="BJ92" s="631"/>
      <c r="BK92" s="631"/>
      <c r="BL92" s="631"/>
      <c r="BM92" s="631"/>
      <c r="BN92" s="631"/>
      <c r="BT92" s="107"/>
    </row>
    <row r="93" spans="1:73" ht="24.75" customHeight="1">
      <c r="A93" s="90"/>
      <c r="B93" s="85"/>
      <c r="C93" s="85"/>
      <c r="D93" s="85"/>
      <c r="BT93" s="183"/>
    </row>
    <row r="94" spans="1:73" ht="24.75" customHeight="1">
      <c r="A94" s="588"/>
      <c r="B94" s="588"/>
      <c r="C94" s="588"/>
      <c r="D94" s="588"/>
      <c r="E94" s="631"/>
      <c r="F94" s="631"/>
      <c r="G94" s="631"/>
      <c r="H94" s="631"/>
      <c r="I94" s="631"/>
      <c r="J94" s="631"/>
      <c r="K94" s="631"/>
      <c r="L94" s="631"/>
      <c r="M94" s="631"/>
      <c r="N94" s="631"/>
      <c r="O94" s="631"/>
      <c r="P94" s="631"/>
      <c r="Q94" s="631"/>
      <c r="R94" s="631"/>
      <c r="S94" s="631"/>
      <c r="T94" s="631"/>
      <c r="U94" s="631"/>
      <c r="V94" s="631"/>
      <c r="W94" s="631"/>
      <c r="X94" s="631"/>
      <c r="Y94" s="631"/>
      <c r="Z94" s="631"/>
      <c r="AA94" s="631"/>
      <c r="AB94" s="631"/>
      <c r="AC94" s="631"/>
      <c r="AD94" s="631"/>
      <c r="AE94" s="631"/>
      <c r="AF94" s="631"/>
      <c r="AG94" s="631"/>
      <c r="AH94" s="631"/>
      <c r="AI94" s="631"/>
      <c r="AJ94" s="631"/>
      <c r="AK94" s="631"/>
      <c r="AL94" s="631"/>
      <c r="AM94" s="631"/>
      <c r="AN94" s="631"/>
      <c r="AO94" s="631"/>
      <c r="AP94" s="631"/>
      <c r="AQ94" s="631"/>
      <c r="AR94" s="631"/>
      <c r="AS94" s="631"/>
      <c r="AT94" s="631"/>
      <c r="AU94" s="631"/>
      <c r="AV94" s="631"/>
      <c r="AW94" s="631"/>
      <c r="AX94" s="631"/>
      <c r="AY94" s="631"/>
      <c r="AZ94" s="631"/>
      <c r="BA94" s="631"/>
      <c r="BB94" s="631"/>
      <c r="BC94" s="631"/>
      <c r="BD94" s="631"/>
      <c r="BE94" s="631"/>
      <c r="BF94" s="631"/>
      <c r="BG94" s="631"/>
      <c r="BH94" s="631"/>
      <c r="BI94" s="631"/>
      <c r="BJ94" s="631"/>
      <c r="BK94" s="631"/>
      <c r="BL94" s="631"/>
      <c r="BM94" s="631"/>
      <c r="BN94" s="631"/>
      <c r="BT94" s="183"/>
    </row>
    <row r="95" spans="1:73" ht="24.75" customHeight="1">
      <c r="A95" s="617"/>
      <c r="B95" s="617"/>
      <c r="C95" s="617"/>
      <c r="D95" s="617"/>
      <c r="E95" s="631"/>
      <c r="F95" s="631"/>
      <c r="G95" s="631"/>
      <c r="H95" s="631"/>
      <c r="I95" s="631"/>
      <c r="J95" s="631"/>
      <c r="K95" s="631"/>
      <c r="L95" s="631"/>
      <c r="M95" s="631"/>
      <c r="N95" s="631"/>
      <c r="O95" s="631"/>
      <c r="P95" s="631"/>
      <c r="Q95" s="631"/>
      <c r="R95" s="631"/>
      <c r="S95" s="631"/>
      <c r="T95" s="631"/>
      <c r="U95" s="631"/>
      <c r="V95" s="631"/>
      <c r="W95" s="631"/>
      <c r="X95" s="631"/>
      <c r="Y95" s="631"/>
      <c r="Z95" s="631"/>
      <c r="AA95" s="631"/>
      <c r="AB95" s="631"/>
      <c r="AC95" s="631"/>
      <c r="AD95" s="631"/>
      <c r="AE95" s="631"/>
      <c r="AF95" s="631"/>
      <c r="AG95" s="631"/>
      <c r="AH95" s="631"/>
      <c r="AI95" s="631"/>
      <c r="AJ95" s="631"/>
      <c r="AK95" s="631"/>
      <c r="AL95" s="631"/>
      <c r="AM95" s="631"/>
      <c r="AN95" s="631"/>
      <c r="AO95" s="631"/>
      <c r="AP95" s="631"/>
      <c r="AQ95" s="631"/>
      <c r="AR95" s="631"/>
      <c r="AS95" s="631"/>
      <c r="AT95" s="631"/>
      <c r="AU95" s="631"/>
      <c r="AV95" s="631"/>
      <c r="AW95" s="631"/>
      <c r="AX95" s="631"/>
      <c r="AY95" s="631"/>
      <c r="AZ95" s="631"/>
      <c r="BA95" s="631"/>
      <c r="BB95" s="631"/>
      <c r="BC95" s="631"/>
      <c r="BD95" s="631"/>
      <c r="BE95" s="631"/>
      <c r="BF95" s="631"/>
      <c r="BG95" s="631"/>
      <c r="BH95" s="631"/>
      <c r="BI95" s="631"/>
      <c r="BJ95" s="631"/>
      <c r="BK95" s="631"/>
      <c r="BL95" s="631"/>
      <c r="BM95" s="631"/>
      <c r="BN95" s="631"/>
      <c r="BO95" s="66"/>
      <c r="BT95" s="183"/>
    </row>
    <row r="96" spans="1:73" ht="24.75" customHeight="1">
      <c r="A96" s="617"/>
      <c r="B96" s="617"/>
      <c r="C96" s="617"/>
      <c r="D96" s="617"/>
      <c r="E96" s="631"/>
      <c r="F96" s="631"/>
      <c r="G96" s="631"/>
      <c r="H96" s="631"/>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1"/>
      <c r="AZ96" s="631"/>
      <c r="BA96" s="631"/>
      <c r="BB96" s="631"/>
      <c r="BC96" s="631"/>
      <c r="BD96" s="631"/>
      <c r="BE96" s="631"/>
      <c r="BF96" s="631"/>
      <c r="BG96" s="631"/>
      <c r="BH96" s="631"/>
      <c r="BI96" s="631"/>
      <c r="BJ96" s="631"/>
      <c r="BK96" s="631"/>
      <c r="BL96" s="631"/>
      <c r="BM96" s="631"/>
      <c r="BN96" s="631"/>
      <c r="BO96" s="66"/>
      <c r="BT96" s="183"/>
    </row>
    <row r="97" spans="1:76" ht="24.75" customHeight="1">
      <c r="A97" s="617"/>
      <c r="B97" s="617"/>
      <c r="C97" s="617"/>
      <c r="D97" s="617"/>
      <c r="E97" s="631"/>
      <c r="F97" s="631"/>
      <c r="G97" s="631"/>
      <c r="H97" s="631"/>
      <c r="I97" s="631"/>
      <c r="J97" s="631"/>
      <c r="K97" s="631"/>
      <c r="L97" s="631"/>
      <c r="M97" s="631"/>
      <c r="N97" s="631"/>
      <c r="O97" s="631"/>
      <c r="P97" s="631"/>
      <c r="Q97" s="631"/>
      <c r="R97" s="631"/>
      <c r="S97" s="631"/>
      <c r="T97" s="631"/>
      <c r="U97" s="631"/>
      <c r="V97" s="631"/>
      <c r="W97" s="631"/>
      <c r="X97" s="631"/>
      <c r="Y97" s="631"/>
      <c r="Z97" s="631"/>
      <c r="AA97" s="631"/>
      <c r="AB97" s="631"/>
      <c r="AC97" s="631"/>
      <c r="AD97" s="631"/>
      <c r="AE97" s="631"/>
      <c r="AF97" s="631"/>
      <c r="AG97" s="631"/>
      <c r="AH97" s="631"/>
      <c r="AI97" s="631"/>
      <c r="AJ97" s="631"/>
      <c r="AK97" s="631"/>
      <c r="AL97" s="631"/>
      <c r="AM97" s="631"/>
      <c r="AN97" s="631"/>
      <c r="AO97" s="631"/>
      <c r="AP97" s="631"/>
      <c r="AQ97" s="631"/>
      <c r="AR97" s="631"/>
      <c r="AS97" s="631"/>
      <c r="AT97" s="631"/>
      <c r="AU97" s="631"/>
      <c r="AV97" s="631"/>
      <c r="AW97" s="631"/>
      <c r="AX97" s="631"/>
      <c r="AY97" s="631"/>
      <c r="AZ97" s="631"/>
      <c r="BA97" s="631"/>
      <c r="BB97" s="631"/>
      <c r="BC97" s="631"/>
      <c r="BD97" s="631"/>
      <c r="BE97" s="631"/>
      <c r="BF97" s="631"/>
      <c r="BG97" s="631"/>
      <c r="BH97" s="631"/>
      <c r="BI97" s="631"/>
      <c r="BJ97" s="631"/>
      <c r="BK97" s="631"/>
      <c r="BL97" s="631"/>
      <c r="BM97" s="631"/>
      <c r="BN97" s="631"/>
      <c r="BT97" s="183"/>
    </row>
    <row r="98" spans="1:76" ht="24.75" customHeight="1">
      <c r="A98" s="588"/>
      <c r="B98" s="588"/>
      <c r="C98" s="588"/>
      <c r="D98" s="588"/>
      <c r="BT98" s="183"/>
    </row>
    <row r="99" spans="1:76" ht="24.75" customHeight="1">
      <c r="A99" s="617"/>
      <c r="B99" s="617"/>
      <c r="C99" s="617"/>
      <c r="D99" s="617"/>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631"/>
      <c r="AL99" s="631"/>
      <c r="AM99" s="631"/>
      <c r="AN99" s="631"/>
      <c r="AO99" s="631"/>
      <c r="AP99" s="631"/>
      <c r="AQ99" s="631"/>
      <c r="AR99" s="631"/>
      <c r="AS99" s="631"/>
      <c r="AT99" s="631"/>
      <c r="AU99" s="631"/>
      <c r="AV99" s="631"/>
      <c r="AW99" s="631"/>
      <c r="AX99" s="631"/>
      <c r="AY99" s="631"/>
      <c r="AZ99" s="631"/>
      <c r="BA99" s="631"/>
      <c r="BB99" s="631"/>
      <c r="BC99" s="631"/>
      <c r="BD99" s="631"/>
      <c r="BE99" s="631"/>
      <c r="BF99" s="631"/>
      <c r="BG99" s="631"/>
      <c r="BH99" s="631"/>
      <c r="BI99" s="631"/>
      <c r="BJ99" s="631"/>
      <c r="BK99" s="631"/>
      <c r="BL99" s="631"/>
      <c r="BM99" s="631"/>
      <c r="BN99" s="631"/>
      <c r="BQ99" s="500"/>
      <c r="BR99" s="500"/>
    </row>
    <row r="100" spans="1:76" ht="24.75" customHeight="1">
      <c r="A100" s="588"/>
      <c r="B100" s="588"/>
      <c r="C100" s="588"/>
      <c r="D100" s="588"/>
      <c r="BQ100" s="500"/>
      <c r="BR100" s="500"/>
      <c r="BS100" s="183"/>
    </row>
    <row r="101" spans="1:76" ht="24.75" customHeight="1">
      <c r="A101" s="588"/>
      <c r="B101" s="588"/>
      <c r="C101" s="588"/>
      <c r="D101" s="588"/>
      <c r="E101" s="631"/>
      <c r="F101" s="631"/>
      <c r="G101" s="631"/>
      <c r="H101" s="631"/>
      <c r="I101" s="631"/>
      <c r="J101" s="631"/>
      <c r="K101" s="631"/>
      <c r="L101" s="631"/>
      <c r="M101" s="631"/>
      <c r="N101" s="631"/>
      <c r="O101" s="631"/>
      <c r="P101" s="631"/>
      <c r="Q101" s="631"/>
      <c r="R101" s="631"/>
      <c r="S101" s="631"/>
      <c r="T101" s="631"/>
      <c r="U101" s="631"/>
      <c r="V101" s="631"/>
      <c r="W101" s="631"/>
      <c r="X101" s="631"/>
      <c r="Y101" s="631"/>
      <c r="Z101" s="631"/>
      <c r="AA101" s="631"/>
      <c r="AB101" s="631"/>
      <c r="AC101" s="631"/>
      <c r="AD101" s="631"/>
      <c r="AE101" s="631"/>
      <c r="AF101" s="631"/>
      <c r="AG101" s="631"/>
      <c r="AH101" s="631"/>
      <c r="AI101" s="631"/>
      <c r="AJ101" s="631"/>
      <c r="AK101" s="631"/>
      <c r="AL101" s="631"/>
      <c r="AM101" s="631"/>
      <c r="AN101" s="631"/>
      <c r="AO101" s="631"/>
      <c r="AP101" s="631"/>
      <c r="AQ101" s="631"/>
      <c r="AR101" s="631"/>
      <c r="AS101" s="631"/>
      <c r="AT101" s="631"/>
      <c r="AU101" s="631"/>
      <c r="AV101" s="631"/>
      <c r="AW101" s="631"/>
      <c r="AX101" s="631"/>
      <c r="AY101" s="631"/>
      <c r="AZ101" s="631"/>
      <c r="BA101" s="631"/>
      <c r="BB101" s="631"/>
      <c r="BC101" s="631"/>
      <c r="BD101" s="631"/>
      <c r="BE101" s="631"/>
      <c r="BF101" s="631"/>
      <c r="BG101" s="631"/>
      <c r="BH101" s="631"/>
      <c r="BI101" s="631"/>
      <c r="BJ101" s="631"/>
      <c r="BK101" s="631"/>
      <c r="BL101" s="631"/>
      <c r="BM101" s="631"/>
      <c r="BN101" s="631"/>
      <c r="BQ101" s="500"/>
      <c r="BR101" s="500"/>
      <c r="BS101" s="183"/>
    </row>
    <row r="102" spans="1:76" ht="24.75" customHeight="1">
      <c r="A102" s="588"/>
      <c r="B102" s="588"/>
      <c r="C102" s="588"/>
      <c r="D102" s="588"/>
      <c r="E102" s="631"/>
      <c r="F102" s="631"/>
      <c r="G102" s="631"/>
      <c r="H102" s="631"/>
      <c r="I102" s="631"/>
      <c r="J102" s="631"/>
      <c r="K102" s="631"/>
      <c r="L102" s="631"/>
      <c r="M102" s="631"/>
      <c r="N102" s="631"/>
      <c r="O102" s="631"/>
      <c r="P102" s="631"/>
      <c r="Q102" s="631"/>
      <c r="R102" s="631"/>
      <c r="S102" s="631"/>
      <c r="T102" s="631"/>
      <c r="U102" s="631"/>
      <c r="V102" s="631"/>
      <c r="W102" s="631"/>
      <c r="X102" s="631"/>
      <c r="Y102" s="631"/>
      <c r="Z102" s="631"/>
      <c r="AA102" s="631"/>
      <c r="AB102" s="631"/>
      <c r="AC102" s="631"/>
      <c r="AD102" s="631"/>
      <c r="AE102" s="631"/>
      <c r="AF102" s="631"/>
      <c r="AG102" s="631"/>
      <c r="AH102" s="631"/>
      <c r="AI102" s="631"/>
      <c r="AJ102" s="631"/>
      <c r="AK102" s="631"/>
      <c r="AL102" s="631"/>
      <c r="AM102" s="631"/>
      <c r="AN102" s="631"/>
      <c r="AO102" s="631"/>
      <c r="AP102" s="631"/>
      <c r="AQ102" s="631"/>
      <c r="AR102" s="631"/>
      <c r="AS102" s="631"/>
      <c r="AT102" s="631"/>
      <c r="AU102" s="631"/>
      <c r="AV102" s="631"/>
      <c r="AW102" s="631"/>
      <c r="AX102" s="631"/>
      <c r="AY102" s="631"/>
      <c r="AZ102" s="631"/>
      <c r="BA102" s="631"/>
      <c r="BB102" s="631"/>
      <c r="BC102" s="631"/>
      <c r="BD102" s="631"/>
      <c r="BE102" s="631"/>
      <c r="BF102" s="631"/>
      <c r="BG102" s="631"/>
      <c r="BH102" s="631"/>
      <c r="BI102" s="631"/>
      <c r="BJ102" s="631"/>
      <c r="BK102" s="631"/>
      <c r="BL102" s="631"/>
      <c r="BM102" s="631"/>
      <c r="BN102" s="631"/>
      <c r="BQ102" s="500"/>
      <c r="BR102" s="500"/>
      <c r="BS102" s="107"/>
    </row>
    <row r="103" spans="1:76" ht="24.75" customHeight="1">
      <c r="A103" s="588"/>
      <c r="B103" s="588"/>
      <c r="C103" s="588"/>
      <c r="D103" s="588"/>
      <c r="E103" s="638"/>
      <c r="F103" s="638"/>
      <c r="G103" s="638"/>
      <c r="H103" s="638"/>
      <c r="I103" s="638"/>
      <c r="J103" s="638"/>
      <c r="K103" s="638"/>
      <c r="L103" s="638"/>
      <c r="M103" s="638"/>
      <c r="N103" s="638"/>
      <c r="O103" s="638"/>
      <c r="P103" s="638"/>
      <c r="Q103" s="638"/>
      <c r="R103" s="638"/>
      <c r="S103" s="638"/>
      <c r="T103" s="638"/>
      <c r="U103" s="638"/>
      <c r="V103" s="638"/>
      <c r="W103" s="638"/>
      <c r="X103" s="638"/>
      <c r="Y103" s="638"/>
      <c r="Z103" s="638"/>
      <c r="AA103" s="638"/>
      <c r="AB103" s="638"/>
      <c r="AC103" s="638"/>
      <c r="AD103" s="638"/>
      <c r="AE103" s="638"/>
      <c r="AF103" s="638"/>
      <c r="AG103" s="638"/>
      <c r="AH103" s="638"/>
      <c r="AI103" s="638"/>
      <c r="AJ103" s="638"/>
      <c r="AK103" s="638"/>
      <c r="AL103" s="638"/>
      <c r="AM103" s="638"/>
      <c r="AN103" s="638"/>
      <c r="AO103" s="638"/>
      <c r="AP103" s="638"/>
      <c r="AQ103" s="638"/>
      <c r="AR103" s="638"/>
      <c r="AS103" s="638"/>
      <c r="AT103" s="638"/>
      <c r="AU103" s="638"/>
      <c r="AV103" s="638"/>
      <c r="AW103" s="638"/>
      <c r="AX103" s="638"/>
      <c r="AY103" s="638"/>
      <c r="AZ103" s="638"/>
      <c r="BA103" s="638"/>
      <c r="BB103" s="638"/>
      <c r="BC103" s="638"/>
      <c r="BD103" s="638"/>
      <c r="BE103" s="638"/>
      <c r="BF103" s="638"/>
      <c r="BG103" s="638"/>
      <c r="BH103" s="638"/>
      <c r="BI103" s="638"/>
      <c r="BJ103" s="638"/>
      <c r="BK103" s="638"/>
      <c r="BL103" s="638"/>
      <c r="BM103" s="638"/>
      <c r="BN103" s="638"/>
      <c r="BO103" s="66"/>
      <c r="BQ103" s="500"/>
      <c r="BR103" s="500"/>
      <c r="BS103" s="107"/>
    </row>
    <row r="104" spans="1:76" ht="24.75" customHeight="1">
      <c r="A104" s="588"/>
      <c r="B104" s="588"/>
      <c r="C104" s="588"/>
      <c r="D104" s="588"/>
      <c r="E104" s="638"/>
      <c r="F104" s="638"/>
      <c r="G104" s="638"/>
      <c r="H104" s="638"/>
      <c r="I104" s="638"/>
      <c r="J104" s="638"/>
      <c r="K104" s="638"/>
      <c r="L104" s="638"/>
      <c r="M104" s="638"/>
      <c r="N104" s="638"/>
      <c r="O104" s="638"/>
      <c r="P104" s="638"/>
      <c r="Q104" s="638"/>
      <c r="R104" s="638"/>
      <c r="S104" s="638"/>
      <c r="T104" s="638"/>
      <c r="U104" s="638"/>
      <c r="V104" s="638"/>
      <c r="W104" s="638"/>
      <c r="X104" s="638"/>
      <c r="Y104" s="638"/>
      <c r="Z104" s="638"/>
      <c r="AA104" s="638"/>
      <c r="AB104" s="638"/>
      <c r="AC104" s="638"/>
      <c r="AD104" s="638"/>
      <c r="AE104" s="638"/>
      <c r="AF104" s="638"/>
      <c r="AG104" s="638"/>
      <c r="AH104" s="638"/>
      <c r="AI104" s="638"/>
      <c r="AJ104" s="638"/>
      <c r="AK104" s="638"/>
      <c r="AL104" s="638"/>
      <c r="AM104" s="638"/>
      <c r="AN104" s="638"/>
      <c r="AO104" s="638"/>
      <c r="AP104" s="638"/>
      <c r="AQ104" s="638"/>
      <c r="AR104" s="638"/>
      <c r="AS104" s="638"/>
      <c r="AT104" s="638"/>
      <c r="AU104" s="638"/>
      <c r="AV104" s="638"/>
      <c r="AW104" s="638"/>
      <c r="AX104" s="638"/>
      <c r="AY104" s="638"/>
      <c r="AZ104" s="638"/>
      <c r="BA104" s="638"/>
      <c r="BB104" s="638"/>
      <c r="BC104" s="638"/>
      <c r="BD104" s="638"/>
      <c r="BE104" s="638"/>
      <c r="BF104" s="638"/>
      <c r="BG104" s="638"/>
      <c r="BH104" s="638"/>
      <c r="BI104" s="638"/>
      <c r="BJ104" s="638"/>
      <c r="BK104" s="638"/>
      <c r="BL104" s="638"/>
      <c r="BM104" s="638"/>
      <c r="BN104" s="638"/>
      <c r="BO104" s="66"/>
      <c r="BQ104" s="500"/>
      <c r="BR104" s="500"/>
      <c r="BS104" s="107"/>
    </row>
    <row r="105" spans="1:76" ht="24.75" customHeight="1">
      <c r="A105" s="588"/>
      <c r="B105" s="588"/>
      <c r="C105" s="588"/>
      <c r="D105" s="588"/>
      <c r="E105" s="638"/>
      <c r="F105" s="638"/>
      <c r="G105" s="638"/>
      <c r="H105" s="638"/>
      <c r="I105" s="638"/>
      <c r="J105" s="638"/>
      <c r="K105" s="638"/>
      <c r="L105" s="638"/>
      <c r="M105" s="638"/>
      <c r="N105" s="638"/>
      <c r="O105" s="638"/>
      <c r="P105" s="638"/>
      <c r="Q105" s="638"/>
      <c r="R105" s="638"/>
      <c r="S105" s="638"/>
      <c r="T105" s="638"/>
      <c r="U105" s="638"/>
      <c r="V105" s="638"/>
      <c r="W105" s="638"/>
      <c r="X105" s="638"/>
      <c r="Y105" s="638"/>
      <c r="Z105" s="638"/>
      <c r="AA105" s="638"/>
      <c r="AB105" s="638"/>
      <c r="AC105" s="638"/>
      <c r="AD105" s="638"/>
      <c r="AE105" s="638"/>
      <c r="AF105" s="638"/>
      <c r="AG105" s="638"/>
      <c r="AH105" s="638"/>
      <c r="AI105" s="638"/>
      <c r="AJ105" s="638"/>
      <c r="AK105" s="638"/>
      <c r="AL105" s="638"/>
      <c r="AM105" s="638"/>
      <c r="AN105" s="638"/>
      <c r="AO105" s="638"/>
      <c r="AP105" s="638"/>
      <c r="AQ105" s="638"/>
      <c r="AR105" s="638"/>
      <c r="AS105" s="638"/>
      <c r="AT105" s="638"/>
      <c r="AU105" s="638"/>
      <c r="AV105" s="638"/>
      <c r="AW105" s="638"/>
      <c r="AX105" s="638"/>
      <c r="AY105" s="638"/>
      <c r="AZ105" s="638"/>
      <c r="BA105" s="638"/>
      <c r="BB105" s="638"/>
      <c r="BC105" s="638"/>
      <c r="BD105" s="638"/>
      <c r="BE105" s="638"/>
      <c r="BF105" s="638"/>
      <c r="BG105" s="638"/>
      <c r="BH105" s="638"/>
      <c r="BI105" s="638"/>
      <c r="BJ105" s="638"/>
      <c r="BK105" s="638"/>
      <c r="BL105" s="638"/>
      <c r="BM105" s="638"/>
      <c r="BN105" s="638"/>
      <c r="BO105" s="66"/>
      <c r="BQ105" s="500"/>
      <c r="BR105" s="500"/>
      <c r="BS105" s="183"/>
    </row>
    <row r="106" spans="1:76" ht="24.75" customHeight="1">
      <c r="A106" s="617"/>
      <c r="B106" s="617"/>
      <c r="C106" s="617"/>
      <c r="D106" s="617"/>
      <c r="E106" s="631"/>
      <c r="F106" s="631"/>
      <c r="G106" s="631"/>
      <c r="H106" s="631"/>
      <c r="I106" s="631"/>
      <c r="J106" s="631"/>
      <c r="K106" s="631"/>
      <c r="L106" s="631"/>
      <c r="M106" s="631"/>
      <c r="N106" s="631"/>
      <c r="O106" s="631"/>
      <c r="P106" s="631"/>
      <c r="Q106" s="631"/>
      <c r="R106" s="631"/>
      <c r="S106" s="631"/>
      <c r="T106" s="631"/>
      <c r="U106" s="631"/>
      <c r="V106" s="631"/>
      <c r="W106" s="631"/>
      <c r="X106" s="631"/>
      <c r="Y106" s="631"/>
      <c r="Z106" s="631"/>
      <c r="AA106" s="631"/>
      <c r="AB106" s="631"/>
      <c r="AC106" s="631"/>
      <c r="AD106" s="631"/>
      <c r="AE106" s="631"/>
      <c r="AF106" s="631"/>
      <c r="AG106" s="631"/>
      <c r="AH106" s="631"/>
      <c r="AI106" s="631"/>
      <c r="AJ106" s="631"/>
      <c r="AK106" s="631"/>
      <c r="AL106" s="631"/>
      <c r="AM106" s="631"/>
      <c r="AN106" s="631"/>
      <c r="AO106" s="631"/>
      <c r="AP106" s="631"/>
      <c r="AQ106" s="631"/>
      <c r="AR106" s="631"/>
      <c r="AS106" s="631"/>
      <c r="AT106" s="631"/>
      <c r="AU106" s="631"/>
      <c r="AV106" s="631"/>
      <c r="AW106" s="631"/>
      <c r="AX106" s="631"/>
      <c r="AY106" s="631"/>
      <c r="AZ106" s="631"/>
      <c r="BA106" s="631"/>
      <c r="BB106" s="631"/>
      <c r="BC106" s="631"/>
      <c r="BD106" s="631"/>
      <c r="BE106" s="631"/>
      <c r="BF106" s="631"/>
      <c r="BG106" s="631"/>
      <c r="BH106" s="631"/>
      <c r="BI106" s="631"/>
      <c r="BJ106" s="631"/>
      <c r="BK106" s="631"/>
      <c r="BL106" s="631"/>
      <c r="BM106" s="631"/>
      <c r="BN106" s="631"/>
      <c r="BO106" s="66"/>
      <c r="BQ106" s="500"/>
      <c r="BR106" s="500"/>
      <c r="BS106" s="107"/>
    </row>
    <row r="107" spans="1:76" ht="24.75" customHeight="1">
      <c r="A107" s="104"/>
      <c r="B107" s="85"/>
      <c r="C107" s="85"/>
      <c r="D107" s="85"/>
      <c r="BS107" s="183"/>
    </row>
    <row r="108" spans="1:76" ht="24.75" customHeight="1">
      <c r="A108" s="756"/>
      <c r="B108" s="756"/>
      <c r="C108" s="756"/>
      <c r="D108" s="756"/>
      <c r="E108" s="638"/>
      <c r="F108" s="638"/>
      <c r="G108" s="638"/>
      <c r="H108" s="638"/>
      <c r="I108" s="638"/>
      <c r="J108" s="638"/>
      <c r="K108" s="638"/>
      <c r="L108" s="638"/>
      <c r="M108" s="638"/>
      <c r="N108" s="638"/>
      <c r="O108" s="638"/>
      <c r="P108" s="638"/>
      <c r="Q108" s="638"/>
      <c r="R108" s="638"/>
      <c r="S108" s="638"/>
      <c r="T108" s="638"/>
      <c r="U108" s="638"/>
      <c r="V108" s="638"/>
      <c r="W108" s="638"/>
      <c r="X108" s="638"/>
      <c r="Y108" s="638"/>
      <c r="Z108" s="638"/>
      <c r="AA108" s="638"/>
      <c r="AB108" s="638"/>
      <c r="AC108" s="638"/>
      <c r="AD108" s="638"/>
      <c r="AE108" s="638"/>
      <c r="AF108" s="638"/>
      <c r="AG108" s="638"/>
      <c r="AH108" s="638"/>
      <c r="AI108" s="638"/>
      <c r="AJ108" s="638"/>
      <c r="AK108" s="638"/>
      <c r="AL108" s="638"/>
      <c r="AM108" s="638"/>
      <c r="AN108" s="638"/>
      <c r="AO108" s="638"/>
      <c r="AP108" s="638"/>
      <c r="AQ108" s="638"/>
      <c r="AR108" s="638"/>
      <c r="AS108" s="638"/>
      <c r="AT108" s="638"/>
      <c r="AU108" s="638"/>
      <c r="AV108" s="638"/>
      <c r="AW108" s="638"/>
      <c r="AX108" s="638"/>
      <c r="AY108" s="638"/>
      <c r="AZ108" s="638"/>
      <c r="BA108" s="638"/>
      <c r="BB108" s="638"/>
      <c r="BC108" s="638"/>
      <c r="BD108" s="638"/>
      <c r="BE108" s="638"/>
      <c r="BF108" s="638"/>
      <c r="BG108" s="638"/>
      <c r="BH108" s="638"/>
      <c r="BI108" s="638"/>
      <c r="BJ108" s="638"/>
      <c r="BK108" s="638"/>
      <c r="BL108" s="638"/>
      <c r="BM108" s="638"/>
      <c r="BN108" s="638"/>
      <c r="BO108" s="66"/>
      <c r="BQ108" s="183"/>
      <c r="BR108" s="183"/>
      <c r="BS108" s="183"/>
    </row>
    <row r="109" spans="1:76" ht="24.75" customHeight="1">
      <c r="A109" s="617"/>
      <c r="B109" s="617"/>
      <c r="C109" s="617"/>
      <c r="D109" s="617"/>
      <c r="E109" s="631"/>
      <c r="F109" s="631"/>
      <c r="G109" s="631"/>
      <c r="H109" s="631"/>
      <c r="I109" s="631"/>
      <c r="J109" s="631"/>
      <c r="K109" s="631"/>
      <c r="L109" s="631"/>
      <c r="M109" s="631"/>
      <c r="N109" s="631"/>
      <c r="O109" s="631"/>
      <c r="P109" s="631"/>
      <c r="Q109" s="631"/>
      <c r="R109" s="631"/>
      <c r="S109" s="631"/>
      <c r="T109" s="631"/>
      <c r="U109" s="631"/>
      <c r="V109" s="631"/>
      <c r="W109" s="631"/>
      <c r="X109" s="631"/>
      <c r="Y109" s="631"/>
      <c r="Z109" s="631"/>
      <c r="AA109" s="631"/>
      <c r="AB109" s="631"/>
      <c r="AC109" s="631"/>
      <c r="AD109" s="631"/>
      <c r="AE109" s="631"/>
      <c r="AF109" s="631"/>
      <c r="AG109" s="631"/>
      <c r="AH109" s="631"/>
      <c r="AI109" s="631"/>
      <c r="AJ109" s="631"/>
      <c r="AK109" s="631"/>
      <c r="AL109" s="631"/>
      <c r="AM109" s="631"/>
      <c r="AN109" s="631"/>
      <c r="AO109" s="631"/>
      <c r="AP109" s="631"/>
      <c r="AQ109" s="631"/>
      <c r="AR109" s="631"/>
      <c r="AS109" s="631"/>
      <c r="AT109" s="631"/>
      <c r="AU109" s="631"/>
      <c r="AV109" s="631"/>
      <c r="AW109" s="631"/>
      <c r="AX109" s="631"/>
      <c r="AY109" s="631"/>
      <c r="AZ109" s="631"/>
      <c r="BA109" s="631"/>
      <c r="BB109" s="631"/>
      <c r="BC109" s="631"/>
      <c r="BD109" s="631"/>
      <c r="BE109" s="631"/>
      <c r="BF109" s="631"/>
      <c r="BG109" s="631"/>
      <c r="BH109" s="631"/>
      <c r="BI109" s="631"/>
      <c r="BJ109" s="631"/>
      <c r="BK109" s="631"/>
      <c r="BL109" s="631"/>
      <c r="BM109" s="631"/>
      <c r="BN109" s="631"/>
      <c r="BQ109" s="500"/>
      <c r="BR109" s="500"/>
      <c r="BU109" s="94"/>
      <c r="BV109" s="94"/>
      <c r="BW109" s="94"/>
      <c r="BX109" s="94"/>
    </row>
    <row r="110" spans="1:76" s="94" customFormat="1" ht="24.75" customHeight="1">
      <c r="A110" s="617"/>
      <c r="B110" s="617"/>
      <c r="C110" s="617"/>
      <c r="D110" s="617"/>
      <c r="E110" s="631"/>
      <c r="F110" s="631"/>
      <c r="G110" s="631"/>
      <c r="H110" s="631"/>
      <c r="I110" s="631"/>
      <c r="J110" s="631"/>
      <c r="K110" s="631"/>
      <c r="L110" s="631"/>
      <c r="M110" s="631"/>
      <c r="N110" s="631"/>
      <c r="O110" s="631"/>
      <c r="P110" s="631"/>
      <c r="Q110" s="631"/>
      <c r="R110" s="631"/>
      <c r="S110" s="631"/>
      <c r="T110" s="631"/>
      <c r="U110" s="631"/>
      <c r="V110" s="631"/>
      <c r="W110" s="631"/>
      <c r="X110" s="631"/>
      <c r="Y110" s="631"/>
      <c r="Z110" s="631"/>
      <c r="AA110" s="631"/>
      <c r="AB110" s="631"/>
      <c r="AC110" s="631"/>
      <c r="AD110" s="631"/>
      <c r="AE110" s="631"/>
      <c r="AF110" s="631"/>
      <c r="AG110" s="631"/>
      <c r="AH110" s="631"/>
      <c r="AI110" s="631"/>
      <c r="AJ110" s="631"/>
      <c r="AK110" s="631"/>
      <c r="AL110" s="631"/>
      <c r="AM110" s="631"/>
      <c r="AN110" s="631"/>
      <c r="AO110" s="631"/>
      <c r="AP110" s="631"/>
      <c r="AQ110" s="631"/>
      <c r="AR110" s="631"/>
      <c r="AS110" s="631"/>
      <c r="AT110" s="631"/>
      <c r="AU110" s="631"/>
      <c r="AV110" s="631"/>
      <c r="AW110" s="631"/>
      <c r="AX110" s="631"/>
      <c r="AY110" s="631"/>
      <c r="AZ110" s="631"/>
      <c r="BA110" s="631"/>
      <c r="BB110" s="631"/>
      <c r="BC110" s="631"/>
      <c r="BD110" s="631"/>
      <c r="BE110" s="631"/>
      <c r="BF110" s="631"/>
      <c r="BG110" s="631"/>
      <c r="BH110" s="631"/>
      <c r="BI110" s="631"/>
      <c r="BJ110" s="631"/>
      <c r="BK110" s="631"/>
      <c r="BL110" s="631"/>
      <c r="BM110" s="631"/>
      <c r="BN110" s="631"/>
      <c r="BQ110" s="500"/>
      <c r="BR110" s="500"/>
      <c r="BS110" s="91"/>
      <c r="BT110" s="91"/>
      <c r="BU110" s="91"/>
      <c r="BV110" s="91"/>
      <c r="BW110" s="91"/>
      <c r="BX110" s="91"/>
    </row>
    <row r="111" spans="1:76" ht="24.75" customHeight="1">
      <c r="BL111" s="66"/>
      <c r="BM111" s="66"/>
      <c r="BN111" s="66"/>
      <c r="BO111" s="66"/>
      <c r="BP111" s="66"/>
      <c r="BQ111" s="500"/>
      <c r="BR111" s="500"/>
      <c r="BT111" s="66"/>
    </row>
    <row r="112" spans="1:76" ht="24.75" customHeight="1">
      <c r="V112" s="85"/>
      <c r="W112" s="85"/>
      <c r="X112" s="85"/>
      <c r="BL112" s="66"/>
      <c r="BM112" s="66"/>
      <c r="BN112" s="66"/>
      <c r="BO112" s="66"/>
      <c r="BP112" s="66"/>
      <c r="BQ112" s="500"/>
      <c r="BR112" s="500"/>
      <c r="BT112" s="86"/>
      <c r="BU112" s="66"/>
    </row>
    <row r="113" spans="5:76" ht="24.75" customHeight="1">
      <c r="BL113" s="66"/>
      <c r="BM113" s="66"/>
      <c r="BN113" s="66"/>
      <c r="BO113" s="66"/>
      <c r="BP113" s="66"/>
      <c r="BQ113" s="500"/>
      <c r="BR113" s="500"/>
      <c r="BU113" s="66"/>
    </row>
    <row r="114" spans="5:76" ht="24.75" customHeight="1">
      <c r="Z114" s="29"/>
      <c r="AA114" s="29"/>
      <c r="AB114" s="29"/>
      <c r="AC114" s="29"/>
      <c r="AD114" s="29"/>
      <c r="AE114" s="29"/>
      <c r="AF114" s="29"/>
      <c r="AM114" s="29"/>
      <c r="AN114" s="29"/>
      <c r="AO114" s="29"/>
      <c r="AP114" s="29"/>
      <c r="AQ114" s="29"/>
      <c r="AR114" s="29"/>
      <c r="AS114" s="29"/>
      <c r="BL114" s="66"/>
      <c r="BM114" s="66"/>
      <c r="BN114" s="66"/>
      <c r="BO114" s="66"/>
      <c r="BP114" s="66"/>
      <c r="BQ114" s="500"/>
      <c r="BR114" s="500"/>
      <c r="BU114" s="66"/>
    </row>
    <row r="115" spans="5:76" ht="24.75" customHeight="1">
      <c r="AM115" s="29"/>
      <c r="AN115" s="29"/>
      <c r="AO115" s="29"/>
      <c r="AP115" s="29"/>
      <c r="AQ115" s="29"/>
      <c r="AR115" s="29"/>
      <c r="AS115" s="29"/>
      <c r="BL115" s="66"/>
      <c r="BM115" s="66"/>
      <c r="BN115" s="66"/>
      <c r="BO115" s="66"/>
      <c r="BP115" s="66"/>
      <c r="BQ115" s="183"/>
      <c r="BR115" s="183"/>
    </row>
    <row r="116" spans="5:76" ht="24.75" customHeight="1">
      <c r="BQ116" s="107"/>
      <c r="BR116" s="107"/>
    </row>
    <row r="117" spans="5:76" ht="24.75" customHeight="1">
      <c r="BQ117" s="107"/>
      <c r="BR117" s="107"/>
    </row>
    <row r="118" spans="5:76" ht="24.75" customHeight="1">
      <c r="BQ118" s="107"/>
      <c r="BR118" s="107"/>
    </row>
    <row r="119" spans="5:76" ht="24.75" customHeight="1">
      <c r="BQ119" s="183"/>
      <c r="BR119" s="183"/>
    </row>
    <row r="120" spans="5:76" ht="24.75" customHeight="1">
      <c r="BQ120" s="107"/>
      <c r="BR120" s="107"/>
    </row>
    <row r="121" spans="5:76" ht="24.75" customHeight="1">
      <c r="BQ121" s="183"/>
      <c r="BR121" s="183"/>
      <c r="BS121" s="66"/>
    </row>
    <row r="122" spans="5:76" ht="24.75" customHeight="1">
      <c r="BQ122" s="183"/>
      <c r="BR122" s="183"/>
      <c r="BS122" s="86"/>
      <c r="BU122" s="85"/>
      <c r="BV122" s="85"/>
    </row>
    <row r="123" spans="5:76" ht="24.75" customHeight="1">
      <c r="BC123" s="85"/>
      <c r="BD123" s="85"/>
      <c r="BE123" s="85"/>
      <c r="BF123" s="85"/>
      <c r="BG123" s="85"/>
      <c r="BH123" s="85"/>
      <c r="BI123" s="85"/>
      <c r="BJ123" s="85"/>
      <c r="BK123" s="85"/>
      <c r="BL123" s="85"/>
      <c r="BM123" s="85"/>
      <c r="BN123" s="85"/>
      <c r="BO123" s="85"/>
      <c r="BP123" s="85"/>
    </row>
    <row r="124" spans="5:76" ht="24.75" customHeight="1">
      <c r="G124" s="85"/>
    </row>
    <row r="125" spans="5:76" ht="24.75" customHeight="1">
      <c r="F125" s="90"/>
      <c r="G125" s="90"/>
      <c r="H125" s="90"/>
      <c r="I125" s="90"/>
      <c r="J125" s="90"/>
      <c r="K125" s="90"/>
      <c r="L125" s="90"/>
      <c r="M125" s="90"/>
      <c r="N125" s="90"/>
      <c r="O125" s="90"/>
      <c r="P125" s="90"/>
      <c r="Q125" s="90"/>
      <c r="S125" s="90"/>
      <c r="T125" s="90"/>
      <c r="U125" s="90"/>
      <c r="V125" s="90"/>
      <c r="W125" s="90"/>
      <c r="X125" s="90"/>
      <c r="Y125" s="90"/>
      <c r="Z125" s="90"/>
      <c r="AA125" s="90"/>
      <c r="AB125" s="90"/>
      <c r="AC125" s="90"/>
      <c r="AD125" s="90"/>
      <c r="AE125" s="90"/>
      <c r="AF125" s="90"/>
      <c r="AG125" s="90"/>
      <c r="AH125" s="90"/>
      <c r="AI125" s="90"/>
      <c r="AK125" s="90"/>
      <c r="AL125" s="90"/>
      <c r="AM125" s="90"/>
      <c r="AN125" s="90"/>
      <c r="AO125" s="90"/>
      <c r="AP125" s="90"/>
    </row>
    <row r="126" spans="5:76" ht="24.75" customHeight="1"/>
    <row r="127" spans="5:76" ht="24.75" customHeight="1">
      <c r="E127" s="85"/>
    </row>
    <row r="128" spans="5:76" ht="24.75" customHeight="1">
      <c r="F128" s="90"/>
      <c r="G128" s="90"/>
      <c r="H128" s="90"/>
      <c r="I128" s="90"/>
      <c r="J128" s="90"/>
      <c r="K128" s="90"/>
      <c r="L128" s="90"/>
      <c r="M128" s="90"/>
      <c r="N128" s="90"/>
      <c r="O128" s="90"/>
      <c r="P128" s="90"/>
      <c r="Q128" s="90"/>
      <c r="S128" s="90"/>
      <c r="T128" s="90"/>
      <c r="U128" s="90"/>
      <c r="V128" s="90"/>
      <c r="W128" s="90"/>
      <c r="X128" s="90"/>
      <c r="Y128" s="90"/>
      <c r="Z128" s="90"/>
      <c r="AA128" s="90"/>
      <c r="AB128" s="90"/>
      <c r="AC128" s="90"/>
      <c r="AD128" s="90"/>
      <c r="AE128" s="90"/>
      <c r="AF128" s="90"/>
      <c r="AG128" s="90"/>
      <c r="AH128" s="90"/>
      <c r="AI128" s="90"/>
      <c r="AK128" s="90"/>
      <c r="AL128" s="90"/>
      <c r="AM128" s="90"/>
      <c r="AN128" s="90"/>
      <c r="AO128" s="90"/>
      <c r="AP128" s="90"/>
      <c r="BU128"/>
      <c r="BV128"/>
      <c r="BW128"/>
      <c r="BX128"/>
    </row>
    <row r="129" spans="8:78" ht="24.75" customHeight="1">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U129" s="20"/>
      <c r="BY129"/>
      <c r="BZ129"/>
    </row>
    <row r="130" spans="8:78" ht="24.75" customHeight="1">
      <c r="AT130" s="87"/>
      <c r="AU130" s="87"/>
      <c r="AV130" s="87"/>
      <c r="AW130" s="87"/>
      <c r="AX130" s="87"/>
      <c r="AY130" s="87"/>
      <c r="BA130" s="87"/>
      <c r="BB130" s="87"/>
      <c r="BC130" s="87"/>
      <c r="BD130" s="87"/>
      <c r="BL130" s="20"/>
      <c r="BM130" s="20"/>
      <c r="BN130" s="20"/>
      <c r="BO130" s="20"/>
      <c r="BP130" s="20"/>
    </row>
    <row r="131" spans="8:78" ht="24.75" customHeight="1"/>
    <row r="132" spans="8:78" ht="24.75" customHeight="1"/>
    <row r="133" spans="8:78" ht="24.75" customHeight="1"/>
    <row r="134" spans="8:78" ht="24.75" customHeight="1"/>
    <row r="135" spans="8:78" ht="24.75" customHeight="1">
      <c r="BQ135" s="66"/>
      <c r="BR135" s="66"/>
    </row>
    <row r="136" spans="8:78" ht="24.75" customHeight="1">
      <c r="BQ136" s="86"/>
      <c r="BR136" s="86"/>
    </row>
    <row r="137" spans="8:78" ht="24.75" customHeight="1">
      <c r="BT137" s="94"/>
    </row>
    <row r="138" spans="8:78" ht="24.75" customHeight="1"/>
    <row r="139" spans="8:78" ht="24.75" customHeight="1"/>
    <row r="140" spans="8:78" ht="24.75" customHeight="1">
      <c r="BT140" s="66"/>
    </row>
    <row r="141" spans="8:78" ht="24.75" customHeight="1">
      <c r="BT141" s="66"/>
    </row>
    <row r="142" spans="8:78" ht="24.75" customHeight="1">
      <c r="BT142" s="66"/>
    </row>
    <row r="143" spans="8:78" ht="24.75" customHeight="1"/>
    <row r="147" spans="71:72">
      <c r="BS147" s="94"/>
    </row>
    <row r="150" spans="71:72">
      <c r="BS150" s="66"/>
      <c r="BT150" s="85"/>
    </row>
    <row r="151" spans="71:72">
      <c r="BS151" s="66"/>
    </row>
    <row r="152" spans="71:72">
      <c r="BS152" s="66"/>
    </row>
    <row r="156" spans="71:72">
      <c r="BT156"/>
    </row>
    <row r="157" spans="71:72">
      <c r="BT157" s="20"/>
    </row>
    <row r="160" spans="71:72">
      <c r="BS160" s="85"/>
    </row>
    <row r="161" spans="69:71">
      <c r="BQ161" s="94"/>
      <c r="BR161" s="94"/>
    </row>
    <row r="162" spans="69:71">
      <c r="BQ162" s="66"/>
    </row>
    <row r="163" spans="69:71">
      <c r="BQ163" s="66"/>
    </row>
    <row r="164" spans="69:71">
      <c r="BQ164" s="66"/>
      <c r="BR164" s="66"/>
    </row>
    <row r="165" spans="69:71">
      <c r="BQ165" s="66"/>
      <c r="BR165" s="66"/>
    </row>
    <row r="166" spans="69:71">
      <c r="BQ166" s="66"/>
      <c r="BR166" s="66"/>
      <c r="BS166"/>
    </row>
    <row r="167" spans="69:71">
      <c r="BS167" s="20"/>
    </row>
    <row r="174" spans="69:71">
      <c r="BQ174" s="85"/>
      <c r="BR174" s="85"/>
    </row>
    <row r="180" spans="69:70">
      <c r="BQ180"/>
      <c r="BR180"/>
    </row>
    <row r="181" spans="69:70">
      <c r="BQ181" s="20"/>
      <c r="BR181" s="20"/>
    </row>
  </sheetData>
  <mergeCells count="403">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AR41:AS41"/>
    <mergeCell ref="AT41:AU41"/>
    <mergeCell ref="AV41:AW41"/>
    <mergeCell ref="AX41:AY41"/>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G67:N68"/>
    <mergeCell ref="D67:F68"/>
    <mergeCell ref="G64:N65"/>
    <mergeCell ref="D64:F65"/>
    <mergeCell ref="AX60:BH60"/>
    <mergeCell ref="BI60:BJ60"/>
    <mergeCell ref="D5:F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W25:BJ25"/>
    <mergeCell ref="AP26:AR26"/>
    <mergeCell ref="T44:U44"/>
    <mergeCell ref="V44:Y44"/>
    <mergeCell ref="AA44:AB44"/>
    <mergeCell ref="AC44:AF44"/>
    <mergeCell ref="T43:U43"/>
    <mergeCell ref="AS16:BJ16"/>
    <mergeCell ref="G18:R18"/>
    <mergeCell ref="T18:Y18"/>
    <mergeCell ref="H36:S36"/>
    <mergeCell ref="AO42:AQ42"/>
    <mergeCell ref="V43:Y43"/>
    <mergeCell ref="BD37:BJ37"/>
    <mergeCell ref="W21:AO21"/>
    <mergeCell ref="AP21:AR21"/>
    <mergeCell ref="AS21:BJ21"/>
    <mergeCell ref="BG31:BI31"/>
    <mergeCell ref="AR42:AS42"/>
    <mergeCell ref="T41:U41"/>
    <mergeCell ref="V41:AD41"/>
    <mergeCell ref="AK41:AL41"/>
    <mergeCell ref="T38:U38"/>
    <mergeCell ref="AT37:AU37"/>
    <mergeCell ref="AV37:BC37"/>
    <mergeCell ref="AJ43:AM43"/>
    <mergeCell ref="AO43:AP43"/>
    <mergeCell ref="AQ43:AV43"/>
    <mergeCell ref="AV40:AW40"/>
    <mergeCell ref="AV42:AW42"/>
    <mergeCell ref="AX42:AY42"/>
    <mergeCell ref="W42:AC42"/>
    <mergeCell ref="AM41:AN41"/>
    <mergeCell ref="T25:V25"/>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G23:R23"/>
    <mergeCell ref="G24:R24"/>
    <mergeCell ref="W24:AH24"/>
    <mergeCell ref="T27:AM27"/>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N46:V46"/>
    <mergeCell ref="W46:AE46"/>
    <mergeCell ref="AV47:AW48"/>
    <mergeCell ref="E109:BN109"/>
    <mergeCell ref="E108:BN108"/>
    <mergeCell ref="E105:BN105"/>
    <mergeCell ref="E104:BN104"/>
    <mergeCell ref="E103:BN103"/>
    <mergeCell ref="E102:BN102"/>
    <mergeCell ref="E101:BN101"/>
    <mergeCell ref="E99:BN99"/>
    <mergeCell ref="E97:BN97"/>
    <mergeCell ref="A105:D105"/>
    <mergeCell ref="A104:D104"/>
    <mergeCell ref="A103:D103"/>
    <mergeCell ref="A102:D102"/>
    <mergeCell ref="A101:D101"/>
    <mergeCell ref="A100:D100"/>
    <mergeCell ref="A99:D99"/>
    <mergeCell ref="A98:D98"/>
    <mergeCell ref="A97:D97"/>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D4:AB4"/>
    <mergeCell ref="G5:N5"/>
    <mergeCell ref="O5:Q5"/>
    <mergeCell ref="R5:AB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T20:V20"/>
    <mergeCell ref="W20:BJ20"/>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F53:AL54"/>
    <mergeCell ref="AF55:AL56"/>
    <mergeCell ref="AO59:AU60"/>
    <mergeCell ref="AD57:AE58"/>
    <mergeCell ref="AV53:AW54"/>
    <mergeCell ref="T21:V21"/>
    <mergeCell ref="T40:U40"/>
    <mergeCell ref="V40:AD40"/>
    <mergeCell ref="AV35:BC35"/>
    <mergeCell ref="T36:AA36"/>
    <mergeCell ref="AD36:AK36"/>
    <mergeCell ref="T23:BJ23"/>
    <mergeCell ref="T24:V24"/>
    <mergeCell ref="W57:AC58"/>
    <mergeCell ref="N53:T54"/>
    <mergeCell ref="N51:T52"/>
    <mergeCell ref="U53:V54"/>
    <mergeCell ref="N57:T58"/>
    <mergeCell ref="N55:T56"/>
    <mergeCell ref="U55:V56"/>
    <mergeCell ref="G22:R22"/>
    <mergeCell ref="T22:W22"/>
    <mergeCell ref="X22:BJ22"/>
    <mergeCell ref="AN27:BJ27"/>
    <mergeCell ref="T30:AB30"/>
    <mergeCell ref="BD31:BF31"/>
  </mergeCells>
  <phoneticPr fontId="1"/>
  <dataValidations count="3">
    <dataValidation type="list" allowBlank="1" showInputMessage="1" showErrorMessage="1" sqref="T12:W12" xr:uid="{00000000-0002-0000-0000-000000000000}">
      <formula1>"1,2,3,4,5,6,7,8"</formula1>
    </dataValidation>
    <dataValidation type="list" allowBlank="1" showInputMessage="1" showErrorMessage="1" sqref="T28:W28" xr:uid="{00000000-0002-0000-0000-000001000000}">
      <formula1>"1,2,3,4"</formula1>
    </dataValidation>
    <dataValidation type="list" allowBlank="1" showInputMessage="1" showErrorMessage="1" sqref="T22:W22 T29:W29 T31:W31" xr:uid="{00000000-0002-0000-0000-000002000000}">
      <formula1>"1,2"</formula1>
    </dataValidation>
  </dataValidations>
  <pageMargins left="0.35433070866141736" right="0.19685039370078741" top="0.39370078740157483" bottom="0.23622047244094491" header="0" footer="0.15748031496062992"/>
  <pageSetup paperSize="9" scale="88"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37</xdr:row>
                    <xdr:rowOff>0</xdr:rowOff>
                  </from>
                  <to>
                    <xdr:col>20</xdr:col>
                    <xdr:colOff>107950</xdr:colOff>
                    <xdr:row>38</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39</xdr:row>
                    <xdr:rowOff>0</xdr:rowOff>
                  </from>
                  <to>
                    <xdr:col>20</xdr:col>
                    <xdr:colOff>88900</xdr:colOff>
                    <xdr:row>40</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28</xdr:row>
                    <xdr:rowOff>0</xdr:rowOff>
                  </from>
                  <to>
                    <xdr:col>31</xdr:col>
                    <xdr:colOff>12700</xdr:colOff>
                    <xdr:row>28</xdr:row>
                    <xdr:rowOff>285750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127000</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107950</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19050</xdr:colOff>
                    <xdr:row>63</xdr:row>
                    <xdr:rowOff>57150</xdr:rowOff>
                  </from>
                  <to>
                    <xdr:col>24</xdr:col>
                    <xdr:colOff>0</xdr:colOff>
                    <xdr:row>63</xdr:row>
                    <xdr:rowOff>336550</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19050</xdr:colOff>
                    <xdr:row>63</xdr:row>
                    <xdr:rowOff>57150</xdr:rowOff>
                  </from>
                  <to>
                    <xdr:col>34</xdr:col>
                    <xdr:colOff>0</xdr:colOff>
                    <xdr:row>63</xdr:row>
                    <xdr:rowOff>336550</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19050</xdr:colOff>
                    <xdr:row>63</xdr:row>
                    <xdr:rowOff>57150</xdr:rowOff>
                  </from>
                  <to>
                    <xdr:col>44</xdr:col>
                    <xdr:colOff>0</xdr:colOff>
                    <xdr:row>63</xdr:row>
                    <xdr:rowOff>336550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107950</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107950</xdr:colOff>
                    <xdr:row>43</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42</xdr:row>
                    <xdr:rowOff>0</xdr:rowOff>
                  </from>
                  <to>
                    <xdr:col>50</xdr:col>
                    <xdr:colOff>107950</xdr:colOff>
                    <xdr:row>43</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127000</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43</xdr:row>
                    <xdr:rowOff>0</xdr:rowOff>
                  </from>
                  <to>
                    <xdr:col>27</xdr:col>
                    <xdr:colOff>107950</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'list（※編集・削除せず、そのまま提出してください。）'!$B$4:$B$60</xm:f>
          </x14:formula1>
          <xm:sqref>W8:AC8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N233"/>
  <sheetViews>
    <sheetView showGridLines="0" view="pageBreakPreview" topLeftCell="A116" zoomScale="90" zoomScaleNormal="100" zoomScaleSheetLayoutView="90" workbookViewId="0">
      <selection activeCell="BO6" sqref="BO6"/>
    </sheetView>
  </sheetViews>
  <sheetFormatPr defaultColWidth="1.6328125" defaultRowHeight="13"/>
  <cols>
    <col min="1" max="72" width="1.90625" style="145" customWidth="1"/>
    <col min="73" max="73" width="6.6328125" style="145" hidden="1" customWidth="1"/>
    <col min="74" max="88" width="5.36328125" style="145" customWidth="1"/>
    <col min="89" max="16384" width="1.6328125" style="145"/>
  </cols>
  <sheetData>
    <row r="1" spans="1:73" s="393" customFormat="1"/>
    <row r="2" spans="1:73" ht="18.75" customHeight="1">
      <c r="F2" s="107"/>
      <c r="G2" s="107"/>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row>
    <row r="3" spans="1:73" s="183" customFormat="1" ht="43.5" customHeight="1">
      <c r="F3" s="107"/>
      <c r="G3" s="107"/>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W3" s="904" t="s">
        <v>253</v>
      </c>
      <c r="AX3" s="904"/>
      <c r="AY3" s="904"/>
      <c r="AZ3" s="904"/>
      <c r="BA3" s="904"/>
      <c r="BB3" s="1055">
        <f>①施設基本情報!T6</f>
        <v>0</v>
      </c>
      <c r="BC3" s="1055"/>
      <c r="BD3" s="1055"/>
      <c r="BE3" s="1055"/>
      <c r="BF3" s="1055"/>
      <c r="BG3" s="1055"/>
      <c r="BH3" s="1055"/>
      <c r="BI3" s="1055"/>
      <c r="BJ3" s="1055"/>
      <c r="BK3" s="1055"/>
      <c r="BL3" s="1055"/>
      <c r="BM3" s="1055"/>
      <c r="BN3" s="1055"/>
      <c r="BO3" s="1055"/>
      <c r="BP3" s="1055"/>
      <c r="BQ3" s="1055"/>
      <c r="BR3" s="1055"/>
      <c r="BS3" s="1055"/>
      <c r="BT3" s="1055"/>
    </row>
    <row r="4" spans="1:73" s="183" customFormat="1" ht="14.25" customHeight="1">
      <c r="F4" s="107"/>
      <c r="G4" s="107"/>
      <c r="H4" s="107"/>
      <c r="I4" s="107"/>
      <c r="J4" s="107"/>
      <c r="K4" s="107"/>
      <c r="L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W4" s="169"/>
      <c r="AX4" s="169"/>
      <c r="AY4" s="169"/>
      <c r="AZ4" s="169"/>
      <c r="BA4" s="169"/>
      <c r="BB4" s="232"/>
      <c r="BC4" s="232"/>
      <c r="BD4" s="232"/>
      <c r="BE4" s="232"/>
      <c r="BF4" s="232"/>
      <c r="BG4" s="232"/>
      <c r="BH4" s="232"/>
      <c r="BI4" s="232"/>
      <c r="BJ4" s="232"/>
      <c r="BK4" s="232"/>
      <c r="BL4" s="232"/>
      <c r="BM4" s="232"/>
      <c r="BN4" s="232"/>
      <c r="BO4" s="232"/>
      <c r="BP4" s="232"/>
      <c r="BQ4" s="232"/>
      <c r="BR4" s="232"/>
      <c r="BS4" s="232"/>
      <c r="BT4" s="232"/>
    </row>
    <row r="5" spans="1:73" ht="24.75" customHeight="1">
      <c r="D5" s="759"/>
      <c r="E5" s="759"/>
      <c r="F5" s="759"/>
      <c r="G5" s="759"/>
      <c r="H5" s="759"/>
      <c r="I5" s="759"/>
      <c r="J5" s="759"/>
      <c r="K5" s="582" t="s">
        <v>31</v>
      </c>
      <c r="L5" s="583"/>
      <c r="M5" s="583"/>
      <c r="N5" s="583"/>
      <c r="O5" s="583"/>
      <c r="P5" s="584"/>
      <c r="Q5" s="582" t="s">
        <v>32</v>
      </c>
      <c r="R5" s="583"/>
      <c r="S5" s="583"/>
      <c r="T5" s="583"/>
      <c r="U5" s="583"/>
      <c r="V5" s="584"/>
      <c r="W5" s="582" t="s">
        <v>33</v>
      </c>
      <c r="X5" s="583"/>
      <c r="Y5" s="583"/>
      <c r="Z5" s="583"/>
      <c r="AA5" s="583"/>
      <c r="AB5" s="584"/>
      <c r="AC5" s="582" t="s">
        <v>34</v>
      </c>
      <c r="AD5" s="583"/>
      <c r="AE5" s="583"/>
      <c r="AF5" s="583"/>
      <c r="AG5" s="583"/>
      <c r="AH5" s="584"/>
      <c r="AI5" s="582" t="s">
        <v>130</v>
      </c>
      <c r="AJ5" s="583"/>
      <c r="AK5" s="583"/>
      <c r="AL5" s="583"/>
      <c r="AM5" s="583"/>
      <c r="AN5" s="584"/>
      <c r="AO5" s="582" t="s">
        <v>131</v>
      </c>
      <c r="AP5" s="583"/>
      <c r="AQ5" s="583"/>
      <c r="AR5" s="583"/>
      <c r="AS5" s="583"/>
      <c r="AT5" s="584"/>
      <c r="AU5" s="1056" t="s">
        <v>132</v>
      </c>
      <c r="AV5" s="1057"/>
      <c r="AW5" s="1057"/>
      <c r="AX5" s="1057"/>
      <c r="AY5" s="1057"/>
      <c r="AZ5" s="1058"/>
      <c r="BA5" s="582" t="s">
        <v>36</v>
      </c>
      <c r="BB5" s="583"/>
      <c r="BC5" s="583"/>
      <c r="BD5" s="583"/>
      <c r="BE5" s="583"/>
      <c r="BF5" s="584"/>
      <c r="BG5" s="582" t="s">
        <v>35</v>
      </c>
      <c r="BH5" s="583"/>
      <c r="BI5" s="583"/>
      <c r="BJ5" s="583"/>
      <c r="BK5" s="583"/>
      <c r="BL5" s="584"/>
      <c r="BM5"/>
      <c r="BO5" s="107"/>
      <c r="BP5" s="107"/>
      <c r="BQ5" s="107"/>
      <c r="BR5" s="107"/>
      <c r="BS5" s="107"/>
      <c r="BT5" s="107"/>
      <c r="BU5" s="107"/>
    </row>
    <row r="6" spans="1:73" ht="26.25" customHeight="1">
      <c r="D6" s="2"/>
      <c r="E6" s="628">
        <v>23</v>
      </c>
      <c r="F6" s="628"/>
      <c r="G6" s="764" t="s">
        <v>186</v>
      </c>
      <c r="H6" s="764"/>
      <c r="I6" s="764"/>
      <c r="J6" s="1046"/>
      <c r="K6" s="627"/>
      <c r="L6" s="628"/>
      <c r="M6" s="628"/>
      <c r="N6" s="628"/>
      <c r="O6" s="628"/>
      <c r="P6" s="629"/>
      <c r="Q6" s="627"/>
      <c r="R6" s="628"/>
      <c r="S6" s="628"/>
      <c r="T6" s="628"/>
      <c r="U6" s="628"/>
      <c r="V6" s="629"/>
      <c r="W6" s="627"/>
      <c r="X6" s="628"/>
      <c r="Y6" s="628"/>
      <c r="Z6" s="628"/>
      <c r="AA6" s="628"/>
      <c r="AB6" s="629"/>
      <c r="AC6" s="627"/>
      <c r="AD6" s="628"/>
      <c r="AE6" s="628"/>
      <c r="AF6" s="628"/>
      <c r="AG6" s="628"/>
      <c r="AH6" s="629"/>
      <c r="AI6" s="627"/>
      <c r="AJ6" s="628"/>
      <c r="AK6" s="628"/>
      <c r="AL6" s="628"/>
      <c r="AM6" s="628"/>
      <c r="AN6" s="629"/>
      <c r="AO6" s="627"/>
      <c r="AP6" s="628"/>
      <c r="AQ6" s="628"/>
      <c r="AR6" s="628"/>
      <c r="AS6" s="628"/>
      <c r="AT6" s="629"/>
      <c r="AU6" s="627"/>
      <c r="AV6" s="628"/>
      <c r="AW6" s="628"/>
      <c r="AX6" s="628"/>
      <c r="AY6" s="628"/>
      <c r="AZ6" s="629"/>
      <c r="BA6" s="627"/>
      <c r="BB6" s="628"/>
      <c r="BC6" s="628"/>
      <c r="BD6" s="628"/>
      <c r="BE6" s="628"/>
      <c r="BF6" s="629"/>
      <c r="BG6" s="1040">
        <f>SUM(K6,Q6,W6,AC6,AI6,AO6,AU6,BA6)</f>
        <v>0</v>
      </c>
      <c r="BH6" s="1041"/>
      <c r="BI6" s="1041"/>
      <c r="BJ6" s="1041"/>
      <c r="BK6" s="1041"/>
      <c r="BL6" s="1042"/>
      <c r="BM6" s="107"/>
      <c r="BN6" s="107"/>
      <c r="BO6" s="107"/>
      <c r="BP6" s="107"/>
      <c r="BQ6" s="107"/>
      <c r="BR6" s="107"/>
      <c r="BS6" s="107"/>
      <c r="BT6" s="107"/>
      <c r="BU6" s="107"/>
    </row>
    <row r="7" spans="1:73" ht="22.5" customHeight="1">
      <c r="D7" s="110"/>
      <c r="E7" s="1043" t="s">
        <v>181</v>
      </c>
      <c r="F7" s="1044"/>
      <c r="G7" s="1044"/>
      <c r="H7" s="1044"/>
      <c r="I7" s="1044"/>
      <c r="J7" s="1045"/>
      <c r="K7" s="6" t="s">
        <v>183</v>
      </c>
      <c r="L7" s="553"/>
      <c r="M7" s="553"/>
      <c r="N7" s="553"/>
      <c r="O7" s="553"/>
      <c r="P7" s="7" t="s">
        <v>184</v>
      </c>
      <c r="Q7" s="6" t="s">
        <v>183</v>
      </c>
      <c r="R7" s="553"/>
      <c r="S7" s="553"/>
      <c r="T7" s="553"/>
      <c r="U7" s="553"/>
      <c r="V7" s="7" t="s">
        <v>184</v>
      </c>
      <c r="W7" s="6" t="s">
        <v>183</v>
      </c>
      <c r="X7" s="553"/>
      <c r="Y7" s="553"/>
      <c r="Z7" s="553"/>
      <c r="AA7" s="553"/>
      <c r="AB7" s="7" t="s">
        <v>184</v>
      </c>
      <c r="AC7" s="6" t="s">
        <v>183</v>
      </c>
      <c r="AD7" s="553"/>
      <c r="AE7" s="553"/>
      <c r="AF7" s="553"/>
      <c r="AG7" s="553"/>
      <c r="AH7" s="7" t="s">
        <v>184</v>
      </c>
      <c r="AI7" s="6" t="s">
        <v>183</v>
      </c>
      <c r="AJ7" s="553"/>
      <c r="AK7" s="553"/>
      <c r="AL7" s="553"/>
      <c r="AM7" s="553"/>
      <c r="AN7" s="7" t="s">
        <v>184</v>
      </c>
      <c r="AO7" s="6" t="s">
        <v>183</v>
      </c>
      <c r="AP7" s="553"/>
      <c r="AQ7" s="553"/>
      <c r="AR7" s="553"/>
      <c r="AS7" s="553"/>
      <c r="AT7" s="7" t="s">
        <v>184</v>
      </c>
      <c r="AU7" s="6" t="s">
        <v>183</v>
      </c>
      <c r="AV7" s="553"/>
      <c r="AW7" s="553"/>
      <c r="AX7" s="553"/>
      <c r="AY7" s="553"/>
      <c r="AZ7" s="7" t="s">
        <v>184</v>
      </c>
      <c r="BA7" s="6" t="s">
        <v>183</v>
      </c>
      <c r="BB7" s="553"/>
      <c r="BC7" s="553"/>
      <c r="BD7" s="553"/>
      <c r="BE7" s="553"/>
      <c r="BF7" s="7" t="s">
        <v>184</v>
      </c>
      <c r="BG7" s="6" t="s">
        <v>183</v>
      </c>
      <c r="BH7" s="1047">
        <f>SUM(L7,R7,X7,AD7,AJ7,AP7,AV7,BB7)</f>
        <v>0</v>
      </c>
      <c r="BI7" s="1047"/>
      <c r="BJ7" s="1047"/>
      <c r="BK7" s="1047"/>
      <c r="BL7" s="7" t="s">
        <v>184</v>
      </c>
      <c r="BM7" s="107"/>
      <c r="BN7" s="107"/>
      <c r="BO7" s="107"/>
    </row>
    <row r="8" spans="1:73" ht="22.5" customHeight="1">
      <c r="D8" s="98"/>
      <c r="E8" s="1060" t="s">
        <v>182</v>
      </c>
      <c r="F8" s="1061"/>
      <c r="G8" s="1061"/>
      <c r="H8" s="1061"/>
      <c r="I8" s="1061"/>
      <c r="J8" s="1062"/>
      <c r="K8" s="12" t="s">
        <v>183</v>
      </c>
      <c r="L8" s="577"/>
      <c r="M8" s="577"/>
      <c r="N8" s="577"/>
      <c r="O8" s="577"/>
      <c r="P8" s="13" t="s">
        <v>184</v>
      </c>
      <c r="Q8" s="12" t="s">
        <v>183</v>
      </c>
      <c r="R8" s="577"/>
      <c r="S8" s="577"/>
      <c r="T8" s="577"/>
      <c r="U8" s="577"/>
      <c r="V8" s="13" t="s">
        <v>184</v>
      </c>
      <c r="W8" s="12" t="s">
        <v>183</v>
      </c>
      <c r="X8" s="577"/>
      <c r="Y8" s="577"/>
      <c r="Z8" s="577"/>
      <c r="AA8" s="577"/>
      <c r="AB8" s="13" t="s">
        <v>184</v>
      </c>
      <c r="AC8" s="12" t="s">
        <v>183</v>
      </c>
      <c r="AD8" s="577"/>
      <c r="AE8" s="577"/>
      <c r="AF8" s="577"/>
      <c r="AG8" s="577"/>
      <c r="AH8" s="13" t="s">
        <v>184</v>
      </c>
      <c r="AI8" s="12" t="s">
        <v>183</v>
      </c>
      <c r="AJ8" s="577"/>
      <c r="AK8" s="577"/>
      <c r="AL8" s="577"/>
      <c r="AM8" s="577"/>
      <c r="AN8" s="13" t="s">
        <v>184</v>
      </c>
      <c r="AO8" s="12" t="s">
        <v>183</v>
      </c>
      <c r="AP8" s="577"/>
      <c r="AQ8" s="577"/>
      <c r="AR8" s="577"/>
      <c r="AS8" s="577"/>
      <c r="AT8" s="13" t="s">
        <v>184</v>
      </c>
      <c r="AU8" s="12" t="s">
        <v>183</v>
      </c>
      <c r="AV8" s="577"/>
      <c r="AW8" s="577"/>
      <c r="AX8" s="577"/>
      <c r="AY8" s="577"/>
      <c r="AZ8" s="13" t="s">
        <v>184</v>
      </c>
      <c r="BA8" s="12" t="s">
        <v>183</v>
      </c>
      <c r="BB8" s="577"/>
      <c r="BC8" s="577"/>
      <c r="BD8" s="577"/>
      <c r="BE8" s="577"/>
      <c r="BF8" s="13" t="s">
        <v>184</v>
      </c>
      <c r="BG8" s="12" t="s">
        <v>183</v>
      </c>
      <c r="BH8" s="1059">
        <f>SUM(L8,R8,X8,AD8,AJ8,AP8,AV8,BB8)</f>
        <v>0</v>
      </c>
      <c r="BI8" s="1059"/>
      <c r="BJ8" s="1059"/>
      <c r="BK8" s="1059"/>
      <c r="BL8" s="13" t="s">
        <v>184</v>
      </c>
      <c r="BM8" s="107"/>
      <c r="BN8" s="107"/>
      <c r="BO8" s="107"/>
    </row>
    <row r="9" spans="1:73" customFormat="1" ht="24.75" customHeight="1">
      <c r="A9" s="145"/>
      <c r="B9" s="145"/>
      <c r="C9" s="145"/>
      <c r="D9" s="34" t="s">
        <v>185</v>
      </c>
      <c r="E9" s="145"/>
      <c r="F9" s="107"/>
      <c r="G9" s="107"/>
      <c r="H9" s="107"/>
      <c r="I9" s="107"/>
      <c r="J9" s="107"/>
      <c r="K9" s="107"/>
      <c r="L9" s="107"/>
      <c r="M9" s="145"/>
      <c r="N9" s="145"/>
      <c r="O9" s="145"/>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row>
    <row r="10" spans="1:73" customFormat="1" ht="9.75" customHeight="1">
      <c r="A10" s="183"/>
      <c r="B10" s="183"/>
      <c r="C10" s="183"/>
      <c r="D10" s="234"/>
      <c r="E10" s="183"/>
      <c r="F10" s="107"/>
      <c r="G10" s="107"/>
      <c r="H10" s="107"/>
      <c r="I10" s="107"/>
      <c r="J10" s="107"/>
      <c r="K10" s="107"/>
      <c r="L10" s="107"/>
      <c r="M10" s="183"/>
      <c r="N10" s="183"/>
      <c r="O10" s="183"/>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row>
    <row r="11" spans="1:73" customFormat="1" ht="9.75" customHeight="1">
      <c r="A11" s="183"/>
      <c r="B11" s="183"/>
      <c r="C11" s="183"/>
      <c r="D11" s="114"/>
      <c r="E11" s="183"/>
      <c r="F11" s="107"/>
      <c r="G11" s="107"/>
      <c r="H11" s="107"/>
      <c r="I11" s="107"/>
      <c r="J11" s="107"/>
      <c r="K11" s="107"/>
      <c r="L11" s="107"/>
      <c r="M11" s="183"/>
      <c r="N11" s="183"/>
      <c r="O11" s="183"/>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row>
    <row r="12" spans="1:73" customFormat="1" ht="20.149999999999999" customHeight="1">
      <c r="D12" s="30"/>
      <c r="E12" s="748">
        <v>24</v>
      </c>
      <c r="F12" s="748"/>
      <c r="G12" s="31" t="s">
        <v>214</v>
      </c>
      <c r="H12" s="31"/>
      <c r="I12" s="31"/>
      <c r="J12" s="31"/>
      <c r="K12" s="31"/>
      <c r="L12" s="31"/>
      <c r="M12" s="31"/>
      <c r="N12" s="31"/>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996" t="s">
        <v>224</v>
      </c>
      <c r="AS12" s="996"/>
      <c r="AT12" s="996"/>
      <c r="AU12" s="996"/>
      <c r="AV12" s="996"/>
      <c r="AW12" s="996"/>
      <c r="AX12" s="996"/>
      <c r="AY12" s="996"/>
      <c r="AZ12" s="996"/>
      <c r="BA12" s="996"/>
      <c r="BB12" s="996"/>
      <c r="BC12" s="996"/>
      <c r="BD12" s="996"/>
      <c r="BE12" s="996"/>
      <c r="BF12" s="996"/>
      <c r="BG12" s="996"/>
      <c r="BH12" s="996"/>
      <c r="BI12" s="996"/>
      <c r="BJ12" s="997"/>
    </row>
    <row r="13" spans="1:73" customFormat="1" ht="57.75" customHeight="1">
      <c r="D13" s="1037"/>
      <c r="E13" s="1038"/>
      <c r="F13" s="1038"/>
      <c r="G13" s="1038"/>
      <c r="H13" s="1038"/>
      <c r="I13" s="1038"/>
      <c r="J13" s="1038"/>
      <c r="K13" s="1038"/>
      <c r="L13" s="1038"/>
      <c r="M13" s="1038"/>
      <c r="N13" s="1038"/>
      <c r="O13" s="1038"/>
      <c r="P13" s="1038"/>
      <c r="Q13" s="1038"/>
      <c r="R13" s="1038"/>
      <c r="S13" s="1038"/>
      <c r="T13" s="1038"/>
      <c r="U13" s="1039"/>
      <c r="V13" s="582"/>
      <c r="W13" s="583"/>
      <c r="X13" s="583"/>
      <c r="Y13" s="583"/>
      <c r="Z13" s="584"/>
      <c r="AA13" s="1036" t="s">
        <v>31</v>
      </c>
      <c r="AB13" s="809"/>
      <c r="AC13" s="809"/>
      <c r="AD13" s="809"/>
      <c r="AE13" s="1036" t="s">
        <v>32</v>
      </c>
      <c r="AF13" s="809"/>
      <c r="AG13" s="809"/>
      <c r="AH13" s="809"/>
      <c r="AI13" s="1036" t="s">
        <v>33</v>
      </c>
      <c r="AJ13" s="809"/>
      <c r="AK13" s="809"/>
      <c r="AL13" s="809"/>
      <c r="AM13" s="1036" t="s">
        <v>34</v>
      </c>
      <c r="AN13" s="809"/>
      <c r="AO13" s="809"/>
      <c r="AP13" s="809"/>
      <c r="AQ13" s="1036" t="s">
        <v>130</v>
      </c>
      <c r="AR13" s="809"/>
      <c r="AS13" s="809"/>
      <c r="AT13" s="809"/>
      <c r="AU13" s="1036" t="s">
        <v>131</v>
      </c>
      <c r="AV13" s="809"/>
      <c r="AW13" s="809"/>
      <c r="AX13" s="809"/>
      <c r="AY13" s="1036" t="s">
        <v>226</v>
      </c>
      <c r="AZ13" s="809"/>
      <c r="BA13" s="809"/>
      <c r="BB13" s="1050"/>
      <c r="BC13" s="1036" t="s">
        <v>36</v>
      </c>
      <c r="BD13" s="809"/>
      <c r="BE13" s="809"/>
      <c r="BF13" s="809"/>
      <c r="BG13" s="1036" t="s">
        <v>35</v>
      </c>
      <c r="BH13" s="809"/>
      <c r="BI13" s="809"/>
      <c r="BJ13" s="1050"/>
    </row>
    <row r="14" spans="1:73" customFormat="1" ht="20.149999999999999" customHeight="1">
      <c r="D14" s="636" t="s">
        <v>215</v>
      </c>
      <c r="E14" s="604"/>
      <c r="F14" s="604"/>
      <c r="G14" s="604"/>
      <c r="H14" s="637"/>
      <c r="I14" s="767" t="s">
        <v>216</v>
      </c>
      <c r="J14" s="667"/>
      <c r="K14" s="667"/>
      <c r="L14" s="667"/>
      <c r="M14" s="667"/>
      <c r="N14" s="667"/>
      <c r="O14" s="667"/>
      <c r="P14" s="667"/>
      <c r="Q14" s="667"/>
      <c r="R14" s="667"/>
      <c r="S14" s="667"/>
      <c r="T14" s="667"/>
      <c r="U14" s="668"/>
      <c r="V14" s="1012" t="s">
        <v>225</v>
      </c>
      <c r="W14" s="1013"/>
      <c r="X14" s="1013"/>
      <c r="Y14" s="1013"/>
      <c r="Z14" s="1014"/>
      <c r="AA14" s="911"/>
      <c r="AB14" s="644"/>
      <c r="AC14" s="644"/>
      <c r="AD14" s="644"/>
      <c r="AE14" s="911"/>
      <c r="AF14" s="644"/>
      <c r="AG14" s="644"/>
      <c r="AH14" s="644"/>
      <c r="AI14" s="911"/>
      <c r="AJ14" s="644"/>
      <c r="AK14" s="644"/>
      <c r="AL14" s="644"/>
      <c r="AM14" s="911"/>
      <c r="AN14" s="644"/>
      <c r="AO14" s="644"/>
      <c r="AP14" s="644"/>
      <c r="AQ14" s="911"/>
      <c r="AR14" s="644"/>
      <c r="AS14" s="644"/>
      <c r="AT14" s="644"/>
      <c r="AU14" s="911"/>
      <c r="AV14" s="644"/>
      <c r="AW14" s="644"/>
      <c r="AX14" s="644"/>
      <c r="AY14" s="1024"/>
      <c r="AZ14" s="705"/>
      <c r="BA14" s="705"/>
      <c r="BB14" s="1025"/>
      <c r="BC14" s="911"/>
      <c r="BD14" s="644"/>
      <c r="BE14" s="644"/>
      <c r="BF14" s="644"/>
      <c r="BG14" s="1015">
        <f>SUM(AA14:BF14)</f>
        <v>0</v>
      </c>
      <c r="BH14" s="1016"/>
      <c r="BI14" s="1016"/>
      <c r="BJ14" s="1020"/>
    </row>
    <row r="15" spans="1:73" customFormat="1" ht="20.149999999999999" customHeight="1">
      <c r="D15" s="758"/>
      <c r="E15" s="588"/>
      <c r="F15" s="588"/>
      <c r="G15" s="588"/>
      <c r="H15" s="1035"/>
      <c r="I15" s="1031"/>
      <c r="J15" s="638"/>
      <c r="K15" s="638"/>
      <c r="L15" s="638"/>
      <c r="M15" s="638"/>
      <c r="N15" s="638"/>
      <c r="O15" s="638"/>
      <c r="P15" s="638"/>
      <c r="Q15" s="638"/>
      <c r="R15" s="638"/>
      <c r="S15" s="638"/>
      <c r="T15" s="638"/>
      <c r="U15" s="669"/>
      <c r="V15" s="1021" t="s">
        <v>18</v>
      </c>
      <c r="W15" s="1022"/>
      <c r="X15" s="1022"/>
      <c r="Y15" s="1022"/>
      <c r="Z15" s="1023"/>
      <c r="AA15" s="1026"/>
      <c r="AB15" s="1027"/>
      <c r="AC15" s="1027"/>
      <c r="AD15" s="1027"/>
      <c r="AE15" s="1026"/>
      <c r="AF15" s="1027"/>
      <c r="AG15" s="1027"/>
      <c r="AH15" s="1027"/>
      <c r="AI15" s="1026"/>
      <c r="AJ15" s="1027"/>
      <c r="AK15" s="1027"/>
      <c r="AL15" s="1027"/>
      <c r="AM15" s="1026"/>
      <c r="AN15" s="1027"/>
      <c r="AO15" s="1027"/>
      <c r="AP15" s="1027"/>
      <c r="AQ15" s="1026"/>
      <c r="AR15" s="1027"/>
      <c r="AS15" s="1027"/>
      <c r="AT15" s="1027"/>
      <c r="AU15" s="1026"/>
      <c r="AV15" s="1027"/>
      <c r="AW15" s="1027"/>
      <c r="AX15" s="1027"/>
      <c r="AY15" s="1028"/>
      <c r="AZ15" s="1029"/>
      <c r="BA15" s="1029"/>
      <c r="BB15" s="1030"/>
      <c r="BC15" s="1026"/>
      <c r="BD15" s="1027"/>
      <c r="BE15" s="1027"/>
      <c r="BF15" s="1027"/>
      <c r="BG15" s="1000">
        <f>SUM(AA15:BF15)</f>
        <v>0</v>
      </c>
      <c r="BH15" s="1001"/>
      <c r="BI15" s="1001"/>
      <c r="BJ15" s="1005"/>
    </row>
    <row r="16" spans="1:73" customFormat="1" ht="20.149999999999999" customHeight="1">
      <c r="D16" s="580"/>
      <c r="E16" s="575"/>
      <c r="F16" s="575"/>
      <c r="G16" s="575"/>
      <c r="H16" s="576"/>
      <c r="I16" s="1032"/>
      <c r="J16" s="1033"/>
      <c r="K16" s="1033"/>
      <c r="L16" s="1033"/>
      <c r="M16" s="1033"/>
      <c r="N16" s="1033"/>
      <c r="O16" s="1033"/>
      <c r="P16" s="1033"/>
      <c r="Q16" s="1033"/>
      <c r="R16" s="1033"/>
      <c r="S16" s="1033"/>
      <c r="T16" s="1033"/>
      <c r="U16" s="1034"/>
      <c r="V16" s="1006" t="s">
        <v>35</v>
      </c>
      <c r="W16" s="1007"/>
      <c r="X16" s="1007"/>
      <c r="Y16" s="1007"/>
      <c r="Z16" s="1008"/>
      <c r="AA16" s="1009">
        <f>SUM(AA14:AD15)</f>
        <v>0</v>
      </c>
      <c r="AB16" s="1010"/>
      <c r="AC16" s="1010"/>
      <c r="AD16" s="1011"/>
      <c r="AE16" s="1009">
        <f t="shared" ref="AE16" si="0">SUM(AE14:AH15)</f>
        <v>0</v>
      </c>
      <c r="AF16" s="1010"/>
      <c r="AG16" s="1010"/>
      <c r="AH16" s="1011"/>
      <c r="AI16" s="1009">
        <f t="shared" ref="AI16" si="1">SUM(AI14:AL15)</f>
        <v>0</v>
      </c>
      <c r="AJ16" s="1010"/>
      <c r="AK16" s="1010"/>
      <c r="AL16" s="1011"/>
      <c r="AM16" s="1009">
        <f t="shared" ref="AM16" si="2">SUM(AM14:AP15)</f>
        <v>0</v>
      </c>
      <c r="AN16" s="1010"/>
      <c r="AO16" s="1010"/>
      <c r="AP16" s="1011"/>
      <c r="AQ16" s="1009">
        <f t="shared" ref="AQ16" si="3">SUM(AQ14:AT15)</f>
        <v>0</v>
      </c>
      <c r="AR16" s="1010"/>
      <c r="AS16" s="1010"/>
      <c r="AT16" s="1011"/>
      <c r="AU16" s="1009">
        <f t="shared" ref="AU16" si="4">SUM(AU14:AX15)</f>
        <v>0</v>
      </c>
      <c r="AV16" s="1010"/>
      <c r="AW16" s="1010"/>
      <c r="AX16" s="1011"/>
      <c r="AY16" s="1009">
        <f>SUM(AY14:BB15)</f>
        <v>0</v>
      </c>
      <c r="AZ16" s="1010"/>
      <c r="BA16" s="1010"/>
      <c r="BB16" s="1011"/>
      <c r="BC16" s="1009">
        <f>SUM(BC14:BF15)</f>
        <v>0</v>
      </c>
      <c r="BD16" s="1010"/>
      <c r="BE16" s="1010"/>
      <c r="BF16" s="1011"/>
      <c r="BG16" s="1009">
        <f>SUM(BG14:BJ15)</f>
        <v>0</v>
      </c>
      <c r="BH16" s="1010"/>
      <c r="BI16" s="1010"/>
      <c r="BJ16" s="1011"/>
    </row>
    <row r="17" spans="4:74" customFormat="1" ht="20.149999999999999" customHeight="1">
      <c r="D17" s="636" t="s">
        <v>217</v>
      </c>
      <c r="E17" s="604"/>
      <c r="F17" s="604"/>
      <c r="G17" s="604"/>
      <c r="H17" s="637"/>
      <c r="I17" s="767" t="s">
        <v>218</v>
      </c>
      <c r="J17" s="667"/>
      <c r="K17" s="667"/>
      <c r="L17" s="667"/>
      <c r="M17" s="667"/>
      <c r="N17" s="667"/>
      <c r="O17" s="667"/>
      <c r="P17" s="667"/>
      <c r="Q17" s="667"/>
      <c r="R17" s="667"/>
      <c r="S17" s="667"/>
      <c r="T17" s="667"/>
      <c r="U17" s="668"/>
      <c r="V17" s="1012" t="s">
        <v>225</v>
      </c>
      <c r="W17" s="1013"/>
      <c r="X17" s="1013"/>
      <c r="Y17" s="1013"/>
      <c r="Z17" s="1014"/>
      <c r="AA17" s="911"/>
      <c r="AB17" s="644"/>
      <c r="AC17" s="644"/>
      <c r="AD17" s="644"/>
      <c r="AE17" s="911"/>
      <c r="AF17" s="644"/>
      <c r="AG17" s="644"/>
      <c r="AH17" s="644"/>
      <c r="AI17" s="911"/>
      <c r="AJ17" s="644"/>
      <c r="AK17" s="644"/>
      <c r="AL17" s="644"/>
      <c r="AM17" s="911"/>
      <c r="AN17" s="644"/>
      <c r="AO17" s="644"/>
      <c r="AP17" s="644"/>
      <c r="AQ17" s="911"/>
      <c r="AR17" s="644"/>
      <c r="AS17" s="644"/>
      <c r="AT17" s="644"/>
      <c r="AU17" s="911"/>
      <c r="AV17" s="644"/>
      <c r="AW17" s="644"/>
      <c r="AX17" s="644"/>
      <c r="AY17" s="1024"/>
      <c r="AZ17" s="705"/>
      <c r="BA17" s="705"/>
      <c r="BB17" s="1025"/>
      <c r="BC17" s="911"/>
      <c r="BD17" s="644"/>
      <c r="BE17" s="644"/>
      <c r="BF17" s="644"/>
      <c r="BG17" s="1015">
        <f t="shared" ref="BG17:BG18" si="5">SUM(AA17:BF17)</f>
        <v>0</v>
      </c>
      <c r="BH17" s="1016"/>
      <c r="BI17" s="1016"/>
      <c r="BJ17" s="1020"/>
    </row>
    <row r="18" spans="4:74" customFormat="1" ht="20.149999999999999" customHeight="1">
      <c r="D18" s="758"/>
      <c r="E18" s="588"/>
      <c r="F18" s="588"/>
      <c r="G18" s="588"/>
      <c r="H18" s="1035"/>
      <c r="I18" s="1031"/>
      <c r="J18" s="638"/>
      <c r="K18" s="638"/>
      <c r="L18" s="638"/>
      <c r="M18" s="638"/>
      <c r="N18" s="638"/>
      <c r="O18" s="638"/>
      <c r="P18" s="638"/>
      <c r="Q18" s="638"/>
      <c r="R18" s="638"/>
      <c r="S18" s="638"/>
      <c r="T18" s="638"/>
      <c r="U18" s="669"/>
      <c r="V18" s="1021" t="s">
        <v>18</v>
      </c>
      <c r="W18" s="1022"/>
      <c r="X18" s="1022"/>
      <c r="Y18" s="1022"/>
      <c r="Z18" s="1023"/>
      <c r="AA18" s="1026"/>
      <c r="AB18" s="1027"/>
      <c r="AC18" s="1027"/>
      <c r="AD18" s="1027"/>
      <c r="AE18" s="1026"/>
      <c r="AF18" s="1027"/>
      <c r="AG18" s="1027"/>
      <c r="AH18" s="1027"/>
      <c r="AI18" s="1026"/>
      <c r="AJ18" s="1027"/>
      <c r="AK18" s="1027"/>
      <c r="AL18" s="1027"/>
      <c r="AM18" s="1026"/>
      <c r="AN18" s="1027"/>
      <c r="AO18" s="1027"/>
      <c r="AP18" s="1027"/>
      <c r="AQ18" s="1026"/>
      <c r="AR18" s="1027"/>
      <c r="AS18" s="1027"/>
      <c r="AT18" s="1027"/>
      <c r="AU18" s="1026"/>
      <c r="AV18" s="1027"/>
      <c r="AW18" s="1027"/>
      <c r="AX18" s="1027"/>
      <c r="AY18" s="1028"/>
      <c r="AZ18" s="1029"/>
      <c r="BA18" s="1029"/>
      <c r="BB18" s="1030"/>
      <c r="BC18" s="1026"/>
      <c r="BD18" s="1027"/>
      <c r="BE18" s="1027"/>
      <c r="BF18" s="1027"/>
      <c r="BG18" s="1000">
        <f t="shared" si="5"/>
        <v>0</v>
      </c>
      <c r="BH18" s="1001"/>
      <c r="BI18" s="1001"/>
      <c r="BJ18" s="1005"/>
    </row>
    <row r="19" spans="4:74" customFormat="1" ht="20.149999999999999" customHeight="1">
      <c r="D19" s="580"/>
      <c r="E19" s="575"/>
      <c r="F19" s="575"/>
      <c r="G19" s="575"/>
      <c r="H19" s="576"/>
      <c r="I19" s="1032"/>
      <c r="J19" s="1033"/>
      <c r="K19" s="1033"/>
      <c r="L19" s="1033"/>
      <c r="M19" s="1033"/>
      <c r="N19" s="1033"/>
      <c r="O19" s="1033"/>
      <c r="P19" s="1033"/>
      <c r="Q19" s="1033"/>
      <c r="R19" s="1033"/>
      <c r="S19" s="1033"/>
      <c r="T19" s="1033"/>
      <c r="U19" s="1034"/>
      <c r="V19" s="1006" t="s">
        <v>35</v>
      </c>
      <c r="W19" s="1007"/>
      <c r="X19" s="1007"/>
      <c r="Y19" s="1007"/>
      <c r="Z19" s="1008"/>
      <c r="AA19" s="1009">
        <f t="shared" ref="AA19" si="6">SUM(AA17:AD18)</f>
        <v>0</v>
      </c>
      <c r="AB19" s="1010"/>
      <c r="AC19" s="1010"/>
      <c r="AD19" s="1011"/>
      <c r="AE19" s="1009">
        <f t="shared" ref="AE19" si="7">SUM(AE17:AH18)</f>
        <v>0</v>
      </c>
      <c r="AF19" s="1010"/>
      <c r="AG19" s="1010"/>
      <c r="AH19" s="1011"/>
      <c r="AI19" s="1009">
        <f t="shared" ref="AI19" si="8">SUM(AI17:AL18)</f>
        <v>0</v>
      </c>
      <c r="AJ19" s="1010"/>
      <c r="AK19" s="1010"/>
      <c r="AL19" s="1011"/>
      <c r="AM19" s="1009">
        <f t="shared" ref="AM19" si="9">SUM(AM17:AP18)</f>
        <v>0</v>
      </c>
      <c r="AN19" s="1010"/>
      <c r="AO19" s="1010"/>
      <c r="AP19" s="1011"/>
      <c r="AQ19" s="1009">
        <f t="shared" ref="AQ19" si="10">SUM(AQ17:AT18)</f>
        <v>0</v>
      </c>
      <c r="AR19" s="1010"/>
      <c r="AS19" s="1010"/>
      <c r="AT19" s="1011"/>
      <c r="AU19" s="1009">
        <f t="shared" ref="AU19" si="11">SUM(AU17:AX18)</f>
        <v>0</v>
      </c>
      <c r="AV19" s="1010"/>
      <c r="AW19" s="1010"/>
      <c r="AX19" s="1011"/>
      <c r="AY19" s="1009">
        <f t="shared" ref="AY19" si="12">SUM(AY17:BB18)</f>
        <v>0</v>
      </c>
      <c r="AZ19" s="1010"/>
      <c r="BA19" s="1010"/>
      <c r="BB19" s="1011"/>
      <c r="BC19" s="1009">
        <f t="shared" ref="BC19" si="13">SUM(BC17:BF18)</f>
        <v>0</v>
      </c>
      <c r="BD19" s="1010"/>
      <c r="BE19" s="1010"/>
      <c r="BF19" s="1011"/>
      <c r="BG19" s="1009">
        <f t="shared" ref="BG19" si="14">SUM(BG17:BJ18)</f>
        <v>0</v>
      </c>
      <c r="BH19" s="1010"/>
      <c r="BI19" s="1010"/>
      <c r="BJ19" s="1011"/>
    </row>
    <row r="20" spans="4:74" customFormat="1" ht="20.149999999999999" customHeight="1">
      <c r="D20" s="636" t="s">
        <v>219</v>
      </c>
      <c r="E20" s="604"/>
      <c r="F20" s="604"/>
      <c r="G20" s="604"/>
      <c r="H20" s="637"/>
      <c r="I20" s="767" t="s">
        <v>250</v>
      </c>
      <c r="J20" s="667"/>
      <c r="K20" s="667"/>
      <c r="L20" s="667"/>
      <c r="M20" s="667"/>
      <c r="N20" s="667"/>
      <c r="O20" s="667"/>
      <c r="P20" s="667"/>
      <c r="Q20" s="667"/>
      <c r="R20" s="667"/>
      <c r="S20" s="667"/>
      <c r="T20" s="667"/>
      <c r="U20" s="668"/>
      <c r="V20" s="1012" t="s">
        <v>225</v>
      </c>
      <c r="W20" s="1013"/>
      <c r="X20" s="1013"/>
      <c r="Y20" s="1013"/>
      <c r="Z20" s="1014"/>
      <c r="AA20" s="911"/>
      <c r="AB20" s="644"/>
      <c r="AC20" s="644"/>
      <c r="AD20" s="644"/>
      <c r="AE20" s="911"/>
      <c r="AF20" s="644"/>
      <c r="AG20" s="644"/>
      <c r="AH20" s="644"/>
      <c r="AI20" s="911"/>
      <c r="AJ20" s="644"/>
      <c r="AK20" s="644"/>
      <c r="AL20" s="644"/>
      <c r="AM20" s="911"/>
      <c r="AN20" s="644"/>
      <c r="AO20" s="644"/>
      <c r="AP20" s="644"/>
      <c r="AQ20" s="911"/>
      <c r="AR20" s="644"/>
      <c r="AS20" s="644"/>
      <c r="AT20" s="644"/>
      <c r="AU20" s="911"/>
      <c r="AV20" s="644"/>
      <c r="AW20" s="644"/>
      <c r="AX20" s="644"/>
      <c r="AY20" s="1024"/>
      <c r="AZ20" s="705"/>
      <c r="BA20" s="705"/>
      <c r="BB20" s="1025"/>
      <c r="BC20" s="911"/>
      <c r="BD20" s="644"/>
      <c r="BE20" s="644"/>
      <c r="BF20" s="644"/>
      <c r="BG20" s="1015">
        <f t="shared" ref="BG20:BG21" si="15">SUM(AA20:BF20)</f>
        <v>0</v>
      </c>
      <c r="BH20" s="1016"/>
      <c r="BI20" s="1016"/>
      <c r="BJ20" s="1020"/>
      <c r="BV20" s="500"/>
    </row>
    <row r="21" spans="4:74" customFormat="1" ht="20.149999999999999" customHeight="1">
      <c r="D21" s="758"/>
      <c r="E21" s="588"/>
      <c r="F21" s="588"/>
      <c r="G21" s="588"/>
      <c r="H21" s="1035"/>
      <c r="I21" s="1031"/>
      <c r="J21" s="638"/>
      <c r="K21" s="638"/>
      <c r="L21" s="638"/>
      <c r="M21" s="638"/>
      <c r="N21" s="638"/>
      <c r="O21" s="638"/>
      <c r="P21" s="638"/>
      <c r="Q21" s="638"/>
      <c r="R21" s="638"/>
      <c r="S21" s="638"/>
      <c r="T21" s="638"/>
      <c r="U21" s="669"/>
      <c r="V21" s="1021" t="s">
        <v>18</v>
      </c>
      <c r="W21" s="1022"/>
      <c r="X21" s="1022"/>
      <c r="Y21" s="1022"/>
      <c r="Z21" s="1023"/>
      <c r="AA21" s="1026"/>
      <c r="AB21" s="1027"/>
      <c r="AC21" s="1027"/>
      <c r="AD21" s="1027"/>
      <c r="AE21" s="1026"/>
      <c r="AF21" s="1027"/>
      <c r="AG21" s="1027"/>
      <c r="AH21" s="1027"/>
      <c r="AI21" s="1026"/>
      <c r="AJ21" s="1027"/>
      <c r="AK21" s="1027"/>
      <c r="AL21" s="1027"/>
      <c r="AM21" s="1026"/>
      <c r="AN21" s="1027"/>
      <c r="AO21" s="1027"/>
      <c r="AP21" s="1027"/>
      <c r="AQ21" s="1026"/>
      <c r="AR21" s="1027"/>
      <c r="AS21" s="1027"/>
      <c r="AT21" s="1027"/>
      <c r="AU21" s="1026"/>
      <c r="AV21" s="1027"/>
      <c r="AW21" s="1027"/>
      <c r="AX21" s="1027"/>
      <c r="AY21" s="1028"/>
      <c r="AZ21" s="1029"/>
      <c r="BA21" s="1029"/>
      <c r="BB21" s="1030"/>
      <c r="BC21" s="1026"/>
      <c r="BD21" s="1027"/>
      <c r="BE21" s="1027"/>
      <c r="BF21" s="1027"/>
      <c r="BG21" s="1000">
        <f t="shared" si="15"/>
        <v>0</v>
      </c>
      <c r="BH21" s="1001"/>
      <c r="BI21" s="1001"/>
      <c r="BJ21" s="1005"/>
    </row>
    <row r="22" spans="4:74" customFormat="1" ht="20.149999999999999" customHeight="1">
      <c r="D22" s="580"/>
      <c r="E22" s="575"/>
      <c r="F22" s="575"/>
      <c r="G22" s="575"/>
      <c r="H22" s="576"/>
      <c r="I22" s="1032"/>
      <c r="J22" s="1033"/>
      <c r="K22" s="1033"/>
      <c r="L22" s="1033"/>
      <c r="M22" s="1033"/>
      <c r="N22" s="1033"/>
      <c r="O22" s="1033"/>
      <c r="P22" s="1033"/>
      <c r="Q22" s="1033"/>
      <c r="R22" s="1033"/>
      <c r="S22" s="1033"/>
      <c r="T22" s="1033"/>
      <c r="U22" s="1034"/>
      <c r="V22" s="1006" t="s">
        <v>35</v>
      </c>
      <c r="W22" s="1007"/>
      <c r="X22" s="1007"/>
      <c r="Y22" s="1007"/>
      <c r="Z22" s="1008"/>
      <c r="AA22" s="1009">
        <f t="shared" ref="AA22" si="16">SUM(AA20:AD21)</f>
        <v>0</v>
      </c>
      <c r="AB22" s="1010"/>
      <c r="AC22" s="1010"/>
      <c r="AD22" s="1011"/>
      <c r="AE22" s="1009">
        <f t="shared" ref="AE22" si="17">SUM(AE20:AH21)</f>
        <v>0</v>
      </c>
      <c r="AF22" s="1010"/>
      <c r="AG22" s="1010"/>
      <c r="AH22" s="1011"/>
      <c r="AI22" s="1009">
        <f t="shared" ref="AI22" si="18">SUM(AI20:AL21)</f>
        <v>0</v>
      </c>
      <c r="AJ22" s="1010"/>
      <c r="AK22" s="1010"/>
      <c r="AL22" s="1011"/>
      <c r="AM22" s="1009">
        <f t="shared" ref="AM22" si="19">SUM(AM20:AP21)</f>
        <v>0</v>
      </c>
      <c r="AN22" s="1010"/>
      <c r="AO22" s="1010"/>
      <c r="AP22" s="1011"/>
      <c r="AQ22" s="1009">
        <f t="shared" ref="AQ22" si="20">SUM(AQ20:AT21)</f>
        <v>0</v>
      </c>
      <c r="AR22" s="1010"/>
      <c r="AS22" s="1010"/>
      <c r="AT22" s="1011"/>
      <c r="AU22" s="1009">
        <f t="shared" ref="AU22" si="21">SUM(AU20:AX21)</f>
        <v>0</v>
      </c>
      <c r="AV22" s="1010"/>
      <c r="AW22" s="1010"/>
      <c r="AX22" s="1011"/>
      <c r="AY22" s="1009">
        <f t="shared" ref="AY22" si="22">SUM(AY20:BB21)</f>
        <v>0</v>
      </c>
      <c r="AZ22" s="1010"/>
      <c r="BA22" s="1010"/>
      <c r="BB22" s="1011"/>
      <c r="BC22" s="1009">
        <f t="shared" ref="BC22" si="23">SUM(BC20:BF21)</f>
        <v>0</v>
      </c>
      <c r="BD22" s="1010"/>
      <c r="BE22" s="1010"/>
      <c r="BF22" s="1011"/>
      <c r="BG22" s="1009">
        <f t="shared" ref="BG22" si="24">SUM(BG20:BJ21)</f>
        <v>0</v>
      </c>
      <c r="BH22" s="1010"/>
      <c r="BI22" s="1010"/>
      <c r="BJ22" s="1011"/>
    </row>
    <row r="23" spans="4:74" customFormat="1" ht="20.149999999999999" customHeight="1">
      <c r="D23" s="636" t="s">
        <v>220</v>
      </c>
      <c r="E23" s="604"/>
      <c r="F23" s="604"/>
      <c r="G23" s="604"/>
      <c r="H23" s="637"/>
      <c r="I23" s="767" t="s">
        <v>251</v>
      </c>
      <c r="J23" s="667"/>
      <c r="K23" s="667"/>
      <c r="L23" s="667"/>
      <c r="M23" s="667"/>
      <c r="N23" s="667"/>
      <c r="O23" s="667"/>
      <c r="P23" s="667"/>
      <c r="Q23" s="667"/>
      <c r="R23" s="667"/>
      <c r="S23" s="667"/>
      <c r="T23" s="667"/>
      <c r="U23" s="668"/>
      <c r="V23" s="1012" t="s">
        <v>225</v>
      </c>
      <c r="W23" s="1013"/>
      <c r="X23" s="1013"/>
      <c r="Y23" s="1013"/>
      <c r="Z23" s="1014"/>
      <c r="AA23" s="911"/>
      <c r="AB23" s="644"/>
      <c r="AC23" s="644"/>
      <c r="AD23" s="644"/>
      <c r="AE23" s="911"/>
      <c r="AF23" s="644"/>
      <c r="AG23" s="644"/>
      <c r="AH23" s="644"/>
      <c r="AI23" s="911"/>
      <c r="AJ23" s="644"/>
      <c r="AK23" s="644"/>
      <c r="AL23" s="644"/>
      <c r="AM23" s="911"/>
      <c r="AN23" s="644"/>
      <c r="AO23" s="644"/>
      <c r="AP23" s="644"/>
      <c r="AQ23" s="911"/>
      <c r="AR23" s="644"/>
      <c r="AS23" s="644"/>
      <c r="AT23" s="644"/>
      <c r="AU23" s="911"/>
      <c r="AV23" s="644"/>
      <c r="AW23" s="644"/>
      <c r="AX23" s="644"/>
      <c r="AY23" s="1024"/>
      <c r="AZ23" s="705"/>
      <c r="BA23" s="705"/>
      <c r="BB23" s="1025"/>
      <c r="BC23" s="911"/>
      <c r="BD23" s="644"/>
      <c r="BE23" s="644"/>
      <c r="BF23" s="644"/>
      <c r="BG23" s="1015">
        <f t="shared" ref="BG23:BG24" si="25">SUM(AA23:BF23)</f>
        <v>0</v>
      </c>
      <c r="BH23" s="1016"/>
      <c r="BI23" s="1016"/>
      <c r="BJ23" s="1020"/>
    </row>
    <row r="24" spans="4:74" customFormat="1" ht="20.149999999999999" customHeight="1">
      <c r="D24" s="758"/>
      <c r="E24" s="588"/>
      <c r="F24" s="588"/>
      <c r="G24" s="588"/>
      <c r="H24" s="1035"/>
      <c r="I24" s="1031"/>
      <c r="J24" s="638"/>
      <c r="K24" s="638"/>
      <c r="L24" s="638"/>
      <c r="M24" s="638"/>
      <c r="N24" s="638"/>
      <c r="O24" s="638"/>
      <c r="P24" s="638"/>
      <c r="Q24" s="638"/>
      <c r="R24" s="638"/>
      <c r="S24" s="638"/>
      <c r="T24" s="638"/>
      <c r="U24" s="669"/>
      <c r="V24" s="1021" t="s">
        <v>18</v>
      </c>
      <c r="W24" s="1022"/>
      <c r="X24" s="1022"/>
      <c r="Y24" s="1022"/>
      <c r="Z24" s="1023"/>
      <c r="AA24" s="1026"/>
      <c r="AB24" s="1027"/>
      <c r="AC24" s="1027"/>
      <c r="AD24" s="1027"/>
      <c r="AE24" s="1026"/>
      <c r="AF24" s="1027"/>
      <c r="AG24" s="1027"/>
      <c r="AH24" s="1027"/>
      <c r="AI24" s="1026"/>
      <c r="AJ24" s="1027"/>
      <c r="AK24" s="1027"/>
      <c r="AL24" s="1027"/>
      <c r="AM24" s="1026"/>
      <c r="AN24" s="1027"/>
      <c r="AO24" s="1027"/>
      <c r="AP24" s="1027"/>
      <c r="AQ24" s="1026"/>
      <c r="AR24" s="1027"/>
      <c r="AS24" s="1027"/>
      <c r="AT24" s="1027"/>
      <c r="AU24" s="1026"/>
      <c r="AV24" s="1027"/>
      <c r="AW24" s="1027"/>
      <c r="AX24" s="1027"/>
      <c r="AY24" s="1028"/>
      <c r="AZ24" s="1029"/>
      <c r="BA24" s="1029"/>
      <c r="BB24" s="1030"/>
      <c r="BC24" s="1026"/>
      <c r="BD24" s="1027"/>
      <c r="BE24" s="1027"/>
      <c r="BF24" s="1027"/>
      <c r="BG24" s="1000">
        <f t="shared" si="25"/>
        <v>0</v>
      </c>
      <c r="BH24" s="1001"/>
      <c r="BI24" s="1001"/>
      <c r="BJ24" s="1005"/>
    </row>
    <row r="25" spans="4:74" customFormat="1" ht="20.149999999999999" customHeight="1">
      <c r="D25" s="580"/>
      <c r="E25" s="575"/>
      <c r="F25" s="575"/>
      <c r="G25" s="575"/>
      <c r="H25" s="576"/>
      <c r="I25" s="1032"/>
      <c r="J25" s="1033"/>
      <c r="K25" s="1033"/>
      <c r="L25" s="1033"/>
      <c r="M25" s="1033"/>
      <c r="N25" s="1033"/>
      <c r="O25" s="1033"/>
      <c r="P25" s="1033"/>
      <c r="Q25" s="1033"/>
      <c r="R25" s="1033"/>
      <c r="S25" s="1033"/>
      <c r="T25" s="1033"/>
      <c r="U25" s="1034"/>
      <c r="V25" s="1006" t="s">
        <v>35</v>
      </c>
      <c r="W25" s="1007"/>
      <c r="X25" s="1007"/>
      <c r="Y25" s="1007"/>
      <c r="Z25" s="1008"/>
      <c r="AA25" s="1009">
        <f t="shared" ref="AA25" si="26">SUM(AA23:AD24)</f>
        <v>0</v>
      </c>
      <c r="AB25" s="1010"/>
      <c r="AC25" s="1010"/>
      <c r="AD25" s="1011"/>
      <c r="AE25" s="1009">
        <f t="shared" ref="AE25" si="27">SUM(AE23:AH24)</f>
        <v>0</v>
      </c>
      <c r="AF25" s="1010"/>
      <c r="AG25" s="1010"/>
      <c r="AH25" s="1011"/>
      <c r="AI25" s="1009">
        <f t="shared" ref="AI25" si="28">SUM(AI23:AL24)</f>
        <v>0</v>
      </c>
      <c r="AJ25" s="1010"/>
      <c r="AK25" s="1010"/>
      <c r="AL25" s="1011"/>
      <c r="AM25" s="1009">
        <f t="shared" ref="AM25" si="29">SUM(AM23:AP24)</f>
        <v>0</v>
      </c>
      <c r="AN25" s="1010"/>
      <c r="AO25" s="1010"/>
      <c r="AP25" s="1011"/>
      <c r="AQ25" s="1009">
        <f t="shared" ref="AQ25" si="30">SUM(AQ23:AT24)</f>
        <v>0</v>
      </c>
      <c r="AR25" s="1010"/>
      <c r="AS25" s="1010"/>
      <c r="AT25" s="1011"/>
      <c r="AU25" s="1009">
        <f t="shared" ref="AU25" si="31">SUM(AU23:AX24)</f>
        <v>0</v>
      </c>
      <c r="AV25" s="1010"/>
      <c r="AW25" s="1010"/>
      <c r="AX25" s="1011"/>
      <c r="AY25" s="1009">
        <f t="shared" ref="AY25" si="32">SUM(AY23:BB24)</f>
        <v>0</v>
      </c>
      <c r="AZ25" s="1010"/>
      <c r="BA25" s="1010"/>
      <c r="BB25" s="1011"/>
      <c r="BC25" s="1009">
        <f t="shared" ref="BC25" si="33">SUM(BC23:BF24)</f>
        <v>0</v>
      </c>
      <c r="BD25" s="1010"/>
      <c r="BE25" s="1010"/>
      <c r="BF25" s="1011"/>
      <c r="BG25" s="1009">
        <f t="shared" ref="BG25" si="34">SUM(BG23:BJ24)</f>
        <v>0</v>
      </c>
      <c r="BH25" s="1010"/>
      <c r="BI25" s="1010"/>
      <c r="BJ25" s="1011"/>
    </row>
    <row r="26" spans="4:74" customFormat="1" ht="20.149999999999999" customHeight="1">
      <c r="D26" s="636" t="s">
        <v>221</v>
      </c>
      <c r="E26" s="604"/>
      <c r="F26" s="604"/>
      <c r="G26" s="604"/>
      <c r="H26" s="604"/>
      <c r="I26" s="767" t="s">
        <v>222</v>
      </c>
      <c r="J26" s="667"/>
      <c r="K26" s="667"/>
      <c r="L26" s="667"/>
      <c r="M26" s="667"/>
      <c r="N26" s="667"/>
      <c r="O26" s="667"/>
      <c r="P26" s="667"/>
      <c r="Q26" s="667"/>
      <c r="R26" s="667"/>
      <c r="S26" s="667"/>
      <c r="T26" s="667"/>
      <c r="U26" s="668"/>
      <c r="V26" s="1012" t="s">
        <v>225</v>
      </c>
      <c r="W26" s="1013"/>
      <c r="X26" s="1013"/>
      <c r="Y26" s="1013"/>
      <c r="Z26" s="1014"/>
      <c r="AA26" s="911"/>
      <c r="AB26" s="644"/>
      <c r="AC26" s="644"/>
      <c r="AD26" s="644"/>
      <c r="AE26" s="911"/>
      <c r="AF26" s="644"/>
      <c r="AG26" s="644"/>
      <c r="AH26" s="644"/>
      <c r="AI26" s="911"/>
      <c r="AJ26" s="644"/>
      <c r="AK26" s="644"/>
      <c r="AL26" s="644"/>
      <c r="AM26" s="911"/>
      <c r="AN26" s="644"/>
      <c r="AO26" s="644"/>
      <c r="AP26" s="644"/>
      <c r="AQ26" s="911"/>
      <c r="AR26" s="644"/>
      <c r="AS26" s="644"/>
      <c r="AT26" s="644"/>
      <c r="AU26" s="911"/>
      <c r="AV26" s="644"/>
      <c r="AW26" s="644"/>
      <c r="AX26" s="644"/>
      <c r="AY26" s="1024"/>
      <c r="AZ26" s="705"/>
      <c r="BA26" s="705"/>
      <c r="BB26" s="1025"/>
      <c r="BC26" s="911"/>
      <c r="BD26" s="644"/>
      <c r="BE26" s="644"/>
      <c r="BF26" s="644"/>
      <c r="BG26" s="1015">
        <f t="shared" ref="BG26:BG27" si="35">SUM(AA26:BF26)</f>
        <v>0</v>
      </c>
      <c r="BH26" s="1016"/>
      <c r="BI26" s="1016"/>
      <c r="BJ26" s="1020"/>
    </row>
    <row r="27" spans="4:74" customFormat="1" ht="20.149999999999999" customHeight="1">
      <c r="D27" s="758"/>
      <c r="E27" s="588"/>
      <c r="F27" s="588"/>
      <c r="G27" s="588"/>
      <c r="H27" s="588"/>
      <c r="I27" s="1031"/>
      <c r="J27" s="638"/>
      <c r="K27" s="638"/>
      <c r="L27" s="638"/>
      <c r="M27" s="638"/>
      <c r="N27" s="638"/>
      <c r="O27" s="638"/>
      <c r="P27" s="638"/>
      <c r="Q27" s="638"/>
      <c r="R27" s="638"/>
      <c r="S27" s="638"/>
      <c r="T27" s="638"/>
      <c r="U27" s="669"/>
      <c r="V27" s="1021" t="s">
        <v>18</v>
      </c>
      <c r="W27" s="1022"/>
      <c r="X27" s="1022"/>
      <c r="Y27" s="1022"/>
      <c r="Z27" s="1023"/>
      <c r="AA27" s="1026"/>
      <c r="AB27" s="1027"/>
      <c r="AC27" s="1027"/>
      <c r="AD27" s="1027"/>
      <c r="AE27" s="1026"/>
      <c r="AF27" s="1027"/>
      <c r="AG27" s="1027"/>
      <c r="AH27" s="1027"/>
      <c r="AI27" s="1026"/>
      <c r="AJ27" s="1027"/>
      <c r="AK27" s="1027"/>
      <c r="AL27" s="1027"/>
      <c r="AM27" s="1026"/>
      <c r="AN27" s="1027"/>
      <c r="AO27" s="1027"/>
      <c r="AP27" s="1027"/>
      <c r="AQ27" s="1026"/>
      <c r="AR27" s="1027"/>
      <c r="AS27" s="1027"/>
      <c r="AT27" s="1027"/>
      <c r="AU27" s="1026"/>
      <c r="AV27" s="1027"/>
      <c r="AW27" s="1027"/>
      <c r="AX27" s="1027"/>
      <c r="AY27" s="1028"/>
      <c r="AZ27" s="1029"/>
      <c r="BA27" s="1029"/>
      <c r="BB27" s="1030"/>
      <c r="BC27" s="1026"/>
      <c r="BD27" s="1027"/>
      <c r="BE27" s="1027"/>
      <c r="BF27" s="1027"/>
      <c r="BG27" s="1000">
        <f t="shared" si="35"/>
        <v>0</v>
      </c>
      <c r="BH27" s="1001"/>
      <c r="BI27" s="1001"/>
      <c r="BJ27" s="1005"/>
    </row>
    <row r="28" spans="4:74" customFormat="1" ht="20.149999999999999" customHeight="1">
      <c r="D28" s="580"/>
      <c r="E28" s="575"/>
      <c r="F28" s="575"/>
      <c r="G28" s="575"/>
      <c r="H28" s="575"/>
      <c r="I28" s="1032"/>
      <c r="J28" s="1033"/>
      <c r="K28" s="1033"/>
      <c r="L28" s="1033"/>
      <c r="M28" s="1033"/>
      <c r="N28" s="1033"/>
      <c r="O28" s="1033"/>
      <c r="P28" s="1033"/>
      <c r="Q28" s="1033"/>
      <c r="R28" s="1033"/>
      <c r="S28" s="1033"/>
      <c r="T28" s="1033"/>
      <c r="U28" s="1034"/>
      <c r="V28" s="1006" t="s">
        <v>35</v>
      </c>
      <c r="W28" s="1007"/>
      <c r="X28" s="1007"/>
      <c r="Y28" s="1007"/>
      <c r="Z28" s="1008"/>
      <c r="AA28" s="1009">
        <f t="shared" ref="AA28" si="36">SUM(AA26:AD27)</f>
        <v>0</v>
      </c>
      <c r="AB28" s="1010"/>
      <c r="AC28" s="1010"/>
      <c r="AD28" s="1011"/>
      <c r="AE28" s="1009">
        <f t="shared" ref="AE28" si="37">SUM(AE26:AH27)</f>
        <v>0</v>
      </c>
      <c r="AF28" s="1010"/>
      <c r="AG28" s="1010"/>
      <c r="AH28" s="1011"/>
      <c r="AI28" s="1009">
        <f t="shared" ref="AI28" si="38">SUM(AI26:AL27)</f>
        <v>0</v>
      </c>
      <c r="AJ28" s="1010"/>
      <c r="AK28" s="1010"/>
      <c r="AL28" s="1011"/>
      <c r="AM28" s="1009">
        <f t="shared" ref="AM28" si="39">SUM(AM26:AP27)</f>
        <v>0</v>
      </c>
      <c r="AN28" s="1010"/>
      <c r="AO28" s="1010"/>
      <c r="AP28" s="1011"/>
      <c r="AQ28" s="1009">
        <f t="shared" ref="AQ28" si="40">SUM(AQ26:AT27)</f>
        <v>0</v>
      </c>
      <c r="AR28" s="1010"/>
      <c r="AS28" s="1010"/>
      <c r="AT28" s="1011"/>
      <c r="AU28" s="1009">
        <f t="shared" ref="AU28" si="41">SUM(AU26:AX27)</f>
        <v>0</v>
      </c>
      <c r="AV28" s="1010"/>
      <c r="AW28" s="1010"/>
      <c r="AX28" s="1011"/>
      <c r="AY28" s="1009">
        <f t="shared" ref="AY28" si="42">SUM(AY26:BB27)</f>
        <v>0</v>
      </c>
      <c r="AZ28" s="1010"/>
      <c r="BA28" s="1010"/>
      <c r="BB28" s="1011"/>
      <c r="BC28" s="1009">
        <f t="shared" ref="BC28" si="43">SUM(BC26:BF27)</f>
        <v>0</v>
      </c>
      <c r="BD28" s="1010"/>
      <c r="BE28" s="1010"/>
      <c r="BF28" s="1011"/>
      <c r="BG28" s="1009">
        <f t="shared" ref="BG28" si="44">SUM(BG26:BJ27)</f>
        <v>0</v>
      </c>
      <c r="BH28" s="1010"/>
      <c r="BI28" s="1010"/>
      <c r="BJ28" s="1011"/>
    </row>
    <row r="29" spans="4:74" customFormat="1" ht="20.149999999999999" customHeight="1">
      <c r="D29" s="759" t="s">
        <v>35</v>
      </c>
      <c r="E29" s="759"/>
      <c r="F29" s="759"/>
      <c r="G29" s="759"/>
      <c r="H29" s="759"/>
      <c r="I29" s="759"/>
      <c r="J29" s="759"/>
      <c r="K29" s="759"/>
      <c r="L29" s="759"/>
      <c r="M29" s="759"/>
      <c r="N29" s="759"/>
      <c r="O29" s="759"/>
      <c r="P29" s="759"/>
      <c r="Q29" s="759"/>
      <c r="R29" s="759"/>
      <c r="S29" s="759"/>
      <c r="T29" s="759"/>
      <c r="U29" s="759"/>
      <c r="V29" s="1012" t="s">
        <v>225</v>
      </c>
      <c r="W29" s="1013"/>
      <c r="X29" s="1013"/>
      <c r="Y29" s="1013"/>
      <c r="Z29" s="1014"/>
      <c r="AA29" s="1015">
        <f>SUM(AA14,AA17,AA20,AA23,AA26)</f>
        <v>0</v>
      </c>
      <c r="AB29" s="1016"/>
      <c r="AC29" s="1016"/>
      <c r="AD29" s="1016"/>
      <c r="AE29" s="1015">
        <f t="shared" ref="AE29:AE30" si="45">SUM(AE14,AE17,AE20,AE23,AE26)</f>
        <v>0</v>
      </c>
      <c r="AF29" s="1016"/>
      <c r="AG29" s="1016"/>
      <c r="AH29" s="1016"/>
      <c r="AI29" s="1015">
        <f t="shared" ref="AI29:AI30" si="46">SUM(AI14,AI17,AI20,AI23,AI26)</f>
        <v>0</v>
      </c>
      <c r="AJ29" s="1016"/>
      <c r="AK29" s="1016"/>
      <c r="AL29" s="1016"/>
      <c r="AM29" s="1015">
        <f t="shared" ref="AM29:AM30" si="47">SUM(AM14,AM17,AM20,AM23,AM26)</f>
        <v>0</v>
      </c>
      <c r="AN29" s="1016"/>
      <c r="AO29" s="1016"/>
      <c r="AP29" s="1016"/>
      <c r="AQ29" s="1015">
        <f t="shared" ref="AQ29:AQ30" si="48">SUM(AQ14,AQ17,AQ20,AQ23,AQ26)</f>
        <v>0</v>
      </c>
      <c r="AR29" s="1016"/>
      <c r="AS29" s="1016"/>
      <c r="AT29" s="1016"/>
      <c r="AU29" s="1015">
        <f t="shared" ref="AU29:AU30" si="49">SUM(AU14,AU17,AU20,AU23,AU26)</f>
        <v>0</v>
      </c>
      <c r="AV29" s="1016"/>
      <c r="AW29" s="1016"/>
      <c r="AX29" s="1016"/>
      <c r="AY29" s="1017">
        <f t="shared" ref="AY29:AY30" si="50">SUM(AY14,AY17,AY20,AY23,AY26)</f>
        <v>0</v>
      </c>
      <c r="AZ29" s="1018"/>
      <c r="BA29" s="1018"/>
      <c r="BB29" s="1019"/>
      <c r="BC29" s="1015">
        <f t="shared" ref="BC29:BC30" si="51">SUM(BC14,BC17,BC20,BC23,BC26)</f>
        <v>0</v>
      </c>
      <c r="BD29" s="1016"/>
      <c r="BE29" s="1016"/>
      <c r="BF29" s="1016"/>
      <c r="BG29" s="1015">
        <f>SUM(AA29:BF29)</f>
        <v>0</v>
      </c>
      <c r="BH29" s="1016"/>
      <c r="BI29" s="1016"/>
      <c r="BJ29" s="1020"/>
    </row>
    <row r="30" spans="4:74" customFormat="1" ht="20.149999999999999" customHeight="1">
      <c r="D30" s="759"/>
      <c r="E30" s="759"/>
      <c r="F30" s="759"/>
      <c r="G30" s="759"/>
      <c r="H30" s="759"/>
      <c r="I30" s="759"/>
      <c r="J30" s="759"/>
      <c r="K30" s="759"/>
      <c r="L30" s="759"/>
      <c r="M30" s="759"/>
      <c r="N30" s="759"/>
      <c r="O30" s="759"/>
      <c r="P30" s="759"/>
      <c r="Q30" s="759"/>
      <c r="R30" s="759"/>
      <c r="S30" s="759"/>
      <c r="T30" s="759"/>
      <c r="U30" s="759"/>
      <c r="V30" s="1021" t="s">
        <v>18</v>
      </c>
      <c r="W30" s="1022"/>
      <c r="X30" s="1022"/>
      <c r="Y30" s="1022"/>
      <c r="Z30" s="1023"/>
      <c r="AA30" s="1000">
        <f>SUM(AA15,AA18,AA21,AA24,AA27)</f>
        <v>0</v>
      </c>
      <c r="AB30" s="1001"/>
      <c r="AC30" s="1001"/>
      <c r="AD30" s="1001"/>
      <c r="AE30" s="1000">
        <f t="shared" si="45"/>
        <v>0</v>
      </c>
      <c r="AF30" s="1001"/>
      <c r="AG30" s="1001"/>
      <c r="AH30" s="1001"/>
      <c r="AI30" s="1000">
        <f t="shared" si="46"/>
        <v>0</v>
      </c>
      <c r="AJ30" s="1001"/>
      <c r="AK30" s="1001"/>
      <c r="AL30" s="1001"/>
      <c r="AM30" s="1000">
        <f t="shared" si="47"/>
        <v>0</v>
      </c>
      <c r="AN30" s="1001"/>
      <c r="AO30" s="1001"/>
      <c r="AP30" s="1001"/>
      <c r="AQ30" s="1000">
        <f t="shared" si="48"/>
        <v>0</v>
      </c>
      <c r="AR30" s="1001"/>
      <c r="AS30" s="1001"/>
      <c r="AT30" s="1001"/>
      <c r="AU30" s="1000">
        <f t="shared" si="49"/>
        <v>0</v>
      </c>
      <c r="AV30" s="1001"/>
      <c r="AW30" s="1001"/>
      <c r="AX30" s="1001"/>
      <c r="AY30" s="1002">
        <f t="shared" si="50"/>
        <v>0</v>
      </c>
      <c r="AZ30" s="1003"/>
      <c r="BA30" s="1003"/>
      <c r="BB30" s="1004"/>
      <c r="BC30" s="1000">
        <f t="shared" si="51"/>
        <v>0</v>
      </c>
      <c r="BD30" s="1001"/>
      <c r="BE30" s="1001"/>
      <c r="BF30" s="1001"/>
      <c r="BG30" s="1000">
        <f t="shared" ref="BG30" si="52">SUM(AA30:BF30)</f>
        <v>0</v>
      </c>
      <c r="BH30" s="1001"/>
      <c r="BI30" s="1001"/>
      <c r="BJ30" s="1005"/>
    </row>
    <row r="31" spans="4:74" customFormat="1" ht="20.149999999999999" customHeight="1">
      <c r="D31" s="759"/>
      <c r="E31" s="759"/>
      <c r="F31" s="759"/>
      <c r="G31" s="759"/>
      <c r="H31" s="759"/>
      <c r="I31" s="759"/>
      <c r="J31" s="759"/>
      <c r="K31" s="759"/>
      <c r="L31" s="759"/>
      <c r="M31" s="759"/>
      <c r="N31" s="759"/>
      <c r="O31" s="759"/>
      <c r="P31" s="759"/>
      <c r="Q31" s="759"/>
      <c r="R31" s="759"/>
      <c r="S31" s="759"/>
      <c r="T31" s="759"/>
      <c r="U31" s="759"/>
      <c r="V31" s="1006" t="s">
        <v>35</v>
      </c>
      <c r="W31" s="1007"/>
      <c r="X31" s="1007"/>
      <c r="Y31" s="1007"/>
      <c r="Z31" s="1008"/>
      <c r="AA31" s="1009">
        <f>SUM(AA29:AD30)</f>
        <v>0</v>
      </c>
      <c r="AB31" s="1010"/>
      <c r="AC31" s="1010"/>
      <c r="AD31" s="1011"/>
      <c r="AE31" s="1009">
        <f t="shared" ref="AE31" si="53">SUM(AE29:AH30)</f>
        <v>0</v>
      </c>
      <c r="AF31" s="1010"/>
      <c r="AG31" s="1010"/>
      <c r="AH31" s="1011"/>
      <c r="AI31" s="1009">
        <f t="shared" ref="AI31" si="54">SUM(AI29:AL30)</f>
        <v>0</v>
      </c>
      <c r="AJ31" s="1010"/>
      <c r="AK31" s="1010"/>
      <c r="AL31" s="1011"/>
      <c r="AM31" s="1009">
        <f t="shared" ref="AM31" si="55">SUM(AM29:AP30)</f>
        <v>0</v>
      </c>
      <c r="AN31" s="1010"/>
      <c r="AO31" s="1010"/>
      <c r="AP31" s="1011"/>
      <c r="AQ31" s="1009">
        <f t="shared" ref="AQ31" si="56">SUM(AQ29:AT30)</f>
        <v>0</v>
      </c>
      <c r="AR31" s="1010"/>
      <c r="AS31" s="1010"/>
      <c r="AT31" s="1011"/>
      <c r="AU31" s="1009">
        <f t="shared" ref="AU31" si="57">SUM(AU29:AX30)</f>
        <v>0</v>
      </c>
      <c r="AV31" s="1010"/>
      <c r="AW31" s="1010"/>
      <c r="AX31" s="1011"/>
      <c r="AY31" s="1009">
        <f t="shared" ref="AY31" si="58">SUM(AY29:BB30)</f>
        <v>0</v>
      </c>
      <c r="AZ31" s="1010"/>
      <c r="BA31" s="1010"/>
      <c r="BB31" s="1011"/>
      <c r="BC31" s="1009">
        <f t="shared" ref="BC31" si="59">SUM(BC29:BF30)</f>
        <v>0</v>
      </c>
      <c r="BD31" s="1010"/>
      <c r="BE31" s="1010"/>
      <c r="BF31" s="1011"/>
      <c r="BG31" s="1009">
        <f>SUM(BG29:BJ30)</f>
        <v>0</v>
      </c>
      <c r="BH31" s="1010"/>
      <c r="BI31" s="1010"/>
      <c r="BJ31" s="1011"/>
    </row>
    <row r="32" spans="4:74" customFormat="1" ht="20.149999999999999" customHeight="1" thickBot="1">
      <c r="D32" s="132"/>
      <c r="E32" s="132"/>
      <c r="F32" s="132"/>
      <c r="G32" s="132"/>
      <c r="H32" s="132"/>
      <c r="I32" s="132"/>
      <c r="J32" s="132"/>
      <c r="K32" s="132"/>
      <c r="L32" s="132"/>
      <c r="M32" s="132"/>
      <c r="N32" s="132"/>
      <c r="O32" s="132"/>
      <c r="P32" s="132"/>
      <c r="Q32" s="132"/>
      <c r="R32" s="132"/>
      <c r="S32" s="132"/>
      <c r="T32" s="132"/>
      <c r="U32" s="132"/>
      <c r="V32" s="122"/>
      <c r="W32" s="122"/>
      <c r="X32" s="122"/>
      <c r="Y32" s="122"/>
      <c r="Z32" s="12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row>
    <row r="33" spans="3:71" customFormat="1" ht="20.149999999999999" customHeight="1">
      <c r="C33" s="132"/>
      <c r="D33" s="550" t="s">
        <v>662</v>
      </c>
      <c r="E33" s="551"/>
      <c r="F33" s="551"/>
      <c r="G33" s="551"/>
      <c r="H33" s="551"/>
      <c r="I33" s="551"/>
      <c r="J33" s="551"/>
      <c r="K33" s="551"/>
      <c r="L33" s="551"/>
      <c r="M33" s="158"/>
      <c r="N33" s="158"/>
      <c r="O33" s="158"/>
      <c r="P33" s="158"/>
      <c r="Q33" s="158"/>
      <c r="R33" s="158"/>
      <c r="S33" s="158"/>
      <c r="T33" s="158"/>
      <c r="U33" s="158"/>
      <c r="V33" s="158"/>
      <c r="W33" s="158"/>
      <c r="X33" s="158"/>
      <c r="Y33" s="158"/>
      <c r="Z33" s="159"/>
      <c r="AA33" s="160"/>
      <c r="AB33" s="160"/>
      <c r="AC33" s="160"/>
      <c r="AD33" s="159"/>
      <c r="AE33" s="160"/>
      <c r="AF33" s="160"/>
      <c r="AG33" s="160"/>
      <c r="AH33" s="159"/>
      <c r="AI33" s="160"/>
      <c r="AJ33" s="160"/>
      <c r="AK33" s="160"/>
      <c r="AL33" s="159"/>
      <c r="AM33" s="160"/>
      <c r="AN33" s="160"/>
      <c r="AO33" s="160"/>
      <c r="AP33" s="159"/>
      <c r="AQ33" s="160"/>
      <c r="AR33" s="160"/>
      <c r="AS33" s="160"/>
      <c r="AT33" s="159"/>
      <c r="AU33" s="160"/>
      <c r="AV33" s="160"/>
      <c r="AW33" s="160"/>
      <c r="AX33" s="159"/>
      <c r="AY33" s="160"/>
      <c r="AZ33" s="160"/>
      <c r="BA33" s="160"/>
      <c r="BB33" s="160"/>
      <c r="BC33" s="159"/>
      <c r="BD33" s="160"/>
      <c r="BE33" s="160"/>
      <c r="BF33" s="160"/>
      <c r="BG33" s="159"/>
      <c r="BH33" s="160"/>
      <c r="BI33" s="160"/>
      <c r="BJ33" s="161"/>
    </row>
    <row r="34" spans="3:71" s="123" customFormat="1" ht="37.5" customHeight="1">
      <c r="C34" s="143"/>
      <c r="D34" s="998" t="s">
        <v>249</v>
      </c>
      <c r="E34" s="638"/>
      <c r="F34" s="638"/>
      <c r="G34" s="638"/>
      <c r="H34" s="638"/>
      <c r="I34" s="638"/>
      <c r="J34" s="638"/>
      <c r="K34" s="638"/>
      <c r="L34" s="638"/>
      <c r="M34" s="638"/>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8"/>
      <c r="AL34" s="638"/>
      <c r="AM34" s="638"/>
      <c r="AN34" s="638"/>
      <c r="AO34" s="638"/>
      <c r="AP34" s="638"/>
      <c r="AQ34" s="638"/>
      <c r="AR34" s="638"/>
      <c r="AS34" s="638"/>
      <c r="AT34" s="638"/>
      <c r="AU34" s="638"/>
      <c r="AV34" s="638"/>
      <c r="AW34" s="638"/>
      <c r="AX34" s="638"/>
      <c r="AY34" s="638"/>
      <c r="AZ34" s="638"/>
      <c r="BA34" s="638"/>
      <c r="BB34" s="638"/>
      <c r="BC34" s="638"/>
      <c r="BD34" s="638"/>
      <c r="BE34" s="638"/>
      <c r="BF34" s="638"/>
      <c r="BG34" s="638"/>
      <c r="BH34" s="638"/>
      <c r="BI34" s="638"/>
      <c r="BJ34" s="999"/>
    </row>
    <row r="35" spans="3:71" s="123" customFormat="1" ht="27" customHeight="1" thickBot="1">
      <c r="D35" s="989" t="s">
        <v>223</v>
      </c>
      <c r="E35" s="990"/>
      <c r="F35" s="990"/>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0"/>
      <c r="AJ35" s="990"/>
      <c r="AK35" s="990"/>
      <c r="AL35" s="990"/>
      <c r="AM35" s="990"/>
      <c r="AN35" s="990"/>
      <c r="AO35" s="990"/>
      <c r="AP35" s="990"/>
      <c r="AQ35" s="990"/>
      <c r="AR35" s="990"/>
      <c r="AS35" s="990"/>
      <c r="AT35" s="990"/>
      <c r="AU35" s="990"/>
      <c r="AV35" s="990"/>
      <c r="AW35" s="990"/>
      <c r="AX35" s="990"/>
      <c r="AY35" s="990"/>
      <c r="AZ35" s="990"/>
      <c r="BA35" s="990"/>
      <c r="BB35" s="990"/>
      <c r="BC35" s="990"/>
      <c r="BD35" s="990"/>
      <c r="BE35" s="990"/>
      <c r="BF35" s="990"/>
      <c r="BG35" s="990"/>
      <c r="BH35" s="990"/>
      <c r="BI35" s="990"/>
      <c r="BJ35" s="991"/>
    </row>
    <row r="36" spans="3:71" customFormat="1" ht="9" customHeight="1">
      <c r="C36" s="121"/>
    </row>
    <row r="37" spans="3:71" customFormat="1" ht="9" customHeight="1">
      <c r="C37" s="121"/>
    </row>
    <row r="38" spans="3:71" customFormat="1" ht="20.25" customHeight="1">
      <c r="C38" s="121"/>
      <c r="D38" s="238"/>
      <c r="E38" s="1048">
        <v>25</v>
      </c>
      <c r="F38" s="1048"/>
      <c r="G38" s="31"/>
      <c r="H38" s="239" t="s">
        <v>256</v>
      </c>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1"/>
      <c r="AK38" s="241"/>
      <c r="AL38" s="241"/>
      <c r="AM38" s="241"/>
      <c r="AN38" s="241"/>
      <c r="AO38" s="241"/>
      <c r="AP38" s="241"/>
      <c r="AQ38" s="996" t="s">
        <v>224</v>
      </c>
      <c r="AR38" s="996"/>
      <c r="AS38" s="996"/>
      <c r="AT38" s="996"/>
      <c r="AU38" s="996"/>
      <c r="AV38" s="996"/>
      <c r="AW38" s="996"/>
      <c r="AX38" s="996"/>
      <c r="AY38" s="996"/>
      <c r="AZ38" s="996"/>
      <c r="BA38" s="996"/>
      <c r="BB38" s="996"/>
      <c r="BC38" s="996"/>
      <c r="BD38" s="996"/>
      <c r="BE38" s="996"/>
      <c r="BF38" s="996"/>
      <c r="BG38" s="996"/>
      <c r="BH38" s="996"/>
      <c r="BI38" s="997"/>
    </row>
    <row r="39" spans="3:71" ht="51.75" customHeight="1" thickBot="1">
      <c r="D39" s="1037"/>
      <c r="E39" s="1038"/>
      <c r="F39" s="1038"/>
      <c r="G39" s="1038"/>
      <c r="H39" s="1038"/>
      <c r="I39" s="1038"/>
      <c r="J39" s="1038"/>
      <c r="K39" s="1038"/>
      <c r="L39" s="1038"/>
      <c r="M39" s="1038"/>
      <c r="N39" s="1038"/>
      <c r="O39" s="1038"/>
      <c r="P39" s="1039"/>
      <c r="Q39" s="842" t="s">
        <v>31</v>
      </c>
      <c r="R39" s="843"/>
      <c r="S39" s="843"/>
      <c r="T39" s="843"/>
      <c r="U39" s="992"/>
      <c r="V39" s="842" t="s">
        <v>32</v>
      </c>
      <c r="W39" s="843"/>
      <c r="X39" s="843"/>
      <c r="Y39" s="843"/>
      <c r="Z39" s="992"/>
      <c r="AA39" s="842" t="s">
        <v>33</v>
      </c>
      <c r="AB39" s="843"/>
      <c r="AC39" s="843"/>
      <c r="AD39" s="843"/>
      <c r="AE39" s="992"/>
      <c r="AF39" s="842" t="s">
        <v>34</v>
      </c>
      <c r="AG39" s="843"/>
      <c r="AH39" s="843"/>
      <c r="AI39" s="843"/>
      <c r="AJ39" s="992"/>
      <c r="AK39" s="842" t="s">
        <v>130</v>
      </c>
      <c r="AL39" s="843"/>
      <c r="AM39" s="843"/>
      <c r="AN39" s="843"/>
      <c r="AO39" s="992"/>
      <c r="AP39" s="842" t="s">
        <v>131</v>
      </c>
      <c r="AQ39" s="843"/>
      <c r="AR39" s="843"/>
      <c r="AS39" s="843"/>
      <c r="AT39" s="992"/>
      <c r="AU39" s="993" t="s">
        <v>133</v>
      </c>
      <c r="AV39" s="994"/>
      <c r="AW39" s="994"/>
      <c r="AX39" s="994"/>
      <c r="AY39" s="995"/>
      <c r="AZ39" s="842" t="s">
        <v>36</v>
      </c>
      <c r="BA39" s="843"/>
      <c r="BB39" s="843"/>
      <c r="BC39" s="843"/>
      <c r="BD39" s="992"/>
      <c r="BE39" s="842" t="s">
        <v>35</v>
      </c>
      <c r="BF39" s="843"/>
      <c r="BG39" s="843"/>
      <c r="BH39" s="843"/>
      <c r="BI39" s="992"/>
      <c r="BJ39" s="107"/>
      <c r="BK39" s="107"/>
      <c r="BL39" s="183"/>
      <c r="BM39" s="107"/>
      <c r="BN39" s="107"/>
      <c r="BO39" s="107"/>
      <c r="BP39" s="107"/>
      <c r="BQ39" s="107"/>
      <c r="BR39" s="107"/>
      <c r="BS39" s="107"/>
    </row>
    <row r="40" spans="3:71" ht="22" customHeight="1" thickBot="1">
      <c r="D40" s="747" t="s">
        <v>68</v>
      </c>
      <c r="E40" s="748"/>
      <c r="F40" s="748"/>
      <c r="G40" s="748"/>
      <c r="H40" s="748"/>
      <c r="I40" s="748"/>
      <c r="J40" s="748"/>
      <c r="K40" s="748"/>
      <c r="L40" s="748"/>
      <c r="M40" s="748"/>
      <c r="N40" s="748"/>
      <c r="O40" s="748"/>
      <c r="P40" s="748"/>
      <c r="Q40" s="877"/>
      <c r="R40" s="877"/>
      <c r="S40" s="877"/>
      <c r="T40" s="877"/>
      <c r="U40" s="877"/>
      <c r="V40" s="877"/>
      <c r="W40" s="877"/>
      <c r="X40" s="877"/>
      <c r="Y40" s="877"/>
      <c r="Z40" s="877"/>
      <c r="AA40" s="877"/>
      <c r="AB40" s="877"/>
      <c r="AC40" s="877"/>
      <c r="AD40" s="877"/>
      <c r="AE40" s="877"/>
      <c r="AF40" s="877"/>
      <c r="AG40" s="877"/>
      <c r="AH40" s="877"/>
      <c r="AI40" s="877"/>
      <c r="AJ40" s="877"/>
      <c r="AK40" s="877"/>
      <c r="AL40" s="877"/>
      <c r="AM40" s="877"/>
      <c r="AN40" s="877"/>
      <c r="AO40" s="877"/>
      <c r="AP40" s="877"/>
      <c r="AQ40" s="877"/>
      <c r="AR40" s="877"/>
      <c r="AS40" s="877"/>
      <c r="AT40" s="877"/>
      <c r="AU40" s="877"/>
      <c r="AV40" s="877"/>
      <c r="AW40" s="877"/>
      <c r="AX40" s="877"/>
      <c r="AY40" s="877"/>
      <c r="AZ40" s="877"/>
      <c r="BA40" s="877"/>
      <c r="BB40" s="877"/>
      <c r="BC40" s="877"/>
      <c r="BD40" s="877"/>
      <c r="BE40" s="875">
        <f>SUM(Q40:BD40)</f>
        <v>0</v>
      </c>
      <c r="BF40" s="875"/>
      <c r="BG40" s="875"/>
      <c r="BH40" s="875"/>
      <c r="BI40" s="876"/>
      <c r="BJ40" s="107"/>
      <c r="BK40" s="107"/>
      <c r="BL40" s="107"/>
      <c r="BM40" s="107"/>
      <c r="BN40" s="107"/>
      <c r="BO40" s="107"/>
      <c r="BP40" s="107"/>
      <c r="BQ40" s="107"/>
      <c r="BR40" s="107"/>
      <c r="BS40" s="107"/>
    </row>
    <row r="41" spans="3:71" ht="22" hidden="1" customHeight="1" thickBot="1">
      <c r="D41" s="747"/>
      <c r="E41" s="748"/>
      <c r="F41" s="748"/>
      <c r="G41" s="748"/>
      <c r="H41" s="748"/>
      <c r="I41" s="748"/>
      <c r="J41" s="748"/>
      <c r="K41" s="748"/>
      <c r="L41" s="748"/>
      <c r="M41" s="748"/>
      <c r="N41" s="748"/>
      <c r="O41" s="748"/>
      <c r="P41" s="748"/>
      <c r="Q41" s="878">
        <f>ROUNDDOWN(Q40/3,1)</f>
        <v>0</v>
      </c>
      <c r="R41" s="879"/>
      <c r="S41" s="879"/>
      <c r="T41" s="879"/>
      <c r="U41" s="880"/>
      <c r="V41" s="878">
        <f>ROUNDDOWN((V40+AA40)/6,1)</f>
        <v>0</v>
      </c>
      <c r="W41" s="879"/>
      <c r="X41" s="879"/>
      <c r="Y41" s="879"/>
      <c r="Z41" s="879"/>
      <c r="AA41" s="879"/>
      <c r="AB41" s="879"/>
      <c r="AC41" s="879"/>
      <c r="AD41" s="879"/>
      <c r="AE41" s="880"/>
      <c r="AF41" s="878">
        <f>ROUNDDOWN(AF40/20,1)</f>
        <v>0</v>
      </c>
      <c r="AG41" s="879"/>
      <c r="AH41" s="879"/>
      <c r="AI41" s="879"/>
      <c r="AJ41" s="880"/>
      <c r="AK41" s="878">
        <f>ROUNDDOWN(SUM(AK40,AP40,AU40)/30,1)</f>
        <v>0</v>
      </c>
      <c r="AL41" s="879"/>
      <c r="AM41" s="879"/>
      <c r="AN41" s="879"/>
      <c r="AO41" s="879"/>
      <c r="AP41" s="879"/>
      <c r="AQ41" s="879"/>
      <c r="AR41" s="879"/>
      <c r="AS41" s="879"/>
      <c r="AT41" s="879"/>
      <c r="AU41" s="879"/>
      <c r="AV41" s="879"/>
      <c r="AW41" s="879"/>
      <c r="AX41" s="879"/>
      <c r="AY41" s="880"/>
      <c r="AZ41" s="878"/>
      <c r="BA41" s="879"/>
      <c r="BB41" s="879"/>
      <c r="BC41" s="879"/>
      <c r="BD41" s="880"/>
      <c r="BE41" s="874" t="str">
        <f>IF(BE40=0,"",IF(ROUND(SUM(Q41:AY41),0)&lt;2,2,ROUND(SUM(Q41:AY41),0)))</f>
        <v/>
      </c>
      <c r="BF41" s="875"/>
      <c r="BG41" s="875"/>
      <c r="BH41" s="875"/>
      <c r="BI41" s="876"/>
      <c r="BJ41" s="107"/>
      <c r="BK41" s="107"/>
      <c r="BL41" s="107"/>
      <c r="BM41" s="107"/>
      <c r="BN41" s="107"/>
      <c r="BO41" s="107"/>
      <c r="BP41" s="107"/>
      <c r="BQ41" s="107"/>
      <c r="BR41" s="107"/>
      <c r="BS41" s="107"/>
    </row>
    <row r="42" spans="3:71" ht="22" customHeight="1" thickBot="1">
      <c r="D42" s="747" t="s">
        <v>69</v>
      </c>
      <c r="E42" s="748"/>
      <c r="F42" s="748"/>
      <c r="G42" s="748"/>
      <c r="H42" s="748"/>
      <c r="I42" s="748"/>
      <c r="J42" s="748"/>
      <c r="K42" s="748"/>
      <c r="L42" s="748"/>
      <c r="M42" s="748"/>
      <c r="N42" s="748"/>
      <c r="O42" s="748"/>
      <c r="P42" s="748"/>
      <c r="Q42" s="877"/>
      <c r="R42" s="877"/>
      <c r="S42" s="877"/>
      <c r="T42" s="877"/>
      <c r="U42" s="877"/>
      <c r="V42" s="877"/>
      <c r="W42" s="877"/>
      <c r="X42" s="877"/>
      <c r="Y42" s="877"/>
      <c r="Z42" s="877"/>
      <c r="AA42" s="877"/>
      <c r="AB42" s="877"/>
      <c r="AC42" s="877"/>
      <c r="AD42" s="877"/>
      <c r="AE42" s="877"/>
      <c r="AF42" s="877"/>
      <c r="AG42" s="877"/>
      <c r="AH42" s="877"/>
      <c r="AI42" s="877"/>
      <c r="AJ42" s="877"/>
      <c r="AK42" s="877"/>
      <c r="AL42" s="877"/>
      <c r="AM42" s="877"/>
      <c r="AN42" s="877"/>
      <c r="AO42" s="877"/>
      <c r="AP42" s="877"/>
      <c r="AQ42" s="877"/>
      <c r="AR42" s="877"/>
      <c r="AS42" s="877"/>
      <c r="AT42" s="877"/>
      <c r="AU42" s="877"/>
      <c r="AV42" s="877"/>
      <c r="AW42" s="877"/>
      <c r="AX42" s="877"/>
      <c r="AY42" s="877"/>
      <c r="AZ42" s="877"/>
      <c r="BA42" s="877"/>
      <c r="BB42" s="877"/>
      <c r="BC42" s="877"/>
      <c r="BD42" s="877"/>
      <c r="BE42" s="875">
        <f t="shared" ref="BE42" si="60">SUM(Q42:BD42)</f>
        <v>0</v>
      </c>
      <c r="BF42" s="875"/>
      <c r="BG42" s="875"/>
      <c r="BH42" s="875"/>
      <c r="BI42" s="876"/>
      <c r="BL42" s="237"/>
      <c r="BM42" s="132"/>
      <c r="BN42" s="132"/>
      <c r="BO42" s="132"/>
      <c r="BP42" s="132"/>
      <c r="BS42" s="132"/>
    </row>
    <row r="43" spans="3:71" ht="22" hidden="1" customHeight="1" thickBot="1">
      <c r="D43" s="747"/>
      <c r="E43" s="748"/>
      <c r="F43" s="748"/>
      <c r="G43" s="748"/>
      <c r="H43" s="748"/>
      <c r="I43" s="748"/>
      <c r="J43" s="748"/>
      <c r="K43" s="748"/>
      <c r="L43" s="748"/>
      <c r="M43" s="748"/>
      <c r="N43" s="748"/>
      <c r="O43" s="748"/>
      <c r="P43" s="748"/>
      <c r="Q43" s="871">
        <f t="shared" ref="Q43" si="61">ROUNDDOWN(Q42/3,1)</f>
        <v>0</v>
      </c>
      <c r="R43" s="872"/>
      <c r="S43" s="872"/>
      <c r="T43" s="872"/>
      <c r="U43" s="873"/>
      <c r="V43" s="871">
        <f t="shared" ref="V43" si="62">ROUNDDOWN((V42+AA42)/6,1)</f>
        <v>0</v>
      </c>
      <c r="W43" s="872"/>
      <c r="X43" s="872"/>
      <c r="Y43" s="872"/>
      <c r="Z43" s="872"/>
      <c r="AA43" s="872"/>
      <c r="AB43" s="872"/>
      <c r="AC43" s="872"/>
      <c r="AD43" s="872"/>
      <c r="AE43" s="873"/>
      <c r="AF43" s="871">
        <f t="shared" ref="AF43" si="63">ROUNDDOWN(AF42/20,1)</f>
        <v>0</v>
      </c>
      <c r="AG43" s="872"/>
      <c r="AH43" s="872"/>
      <c r="AI43" s="872"/>
      <c r="AJ43" s="873"/>
      <c r="AK43" s="871">
        <f t="shared" ref="AK43" si="64">ROUNDDOWN(SUM(AK42,AP42,AU42)/30,1)</f>
        <v>0</v>
      </c>
      <c r="AL43" s="872"/>
      <c r="AM43" s="872"/>
      <c r="AN43" s="872"/>
      <c r="AO43" s="872"/>
      <c r="AP43" s="872"/>
      <c r="AQ43" s="872"/>
      <c r="AR43" s="872"/>
      <c r="AS43" s="872"/>
      <c r="AT43" s="872"/>
      <c r="AU43" s="872"/>
      <c r="AV43" s="872"/>
      <c r="AW43" s="872"/>
      <c r="AX43" s="872"/>
      <c r="AY43" s="873"/>
      <c r="AZ43" s="871"/>
      <c r="BA43" s="872"/>
      <c r="BB43" s="872"/>
      <c r="BC43" s="872"/>
      <c r="BD43" s="873"/>
      <c r="BE43" s="874" t="str">
        <f t="shared" ref="BE43" si="65">IF(BE42=0,"",IF(ROUND(SUM(Q43:AY43),0)&lt;2,2,ROUND(SUM(Q43:AY43),0)))</f>
        <v/>
      </c>
      <c r="BF43" s="875"/>
      <c r="BG43" s="875"/>
      <c r="BH43" s="875"/>
      <c r="BI43" s="876"/>
      <c r="BL43" s="237"/>
      <c r="BM43" s="132"/>
      <c r="BN43" s="132"/>
      <c r="BO43" s="132"/>
      <c r="BP43" s="132"/>
      <c r="BS43" s="132"/>
    </row>
    <row r="44" spans="3:71" ht="22" customHeight="1" thickBot="1">
      <c r="D44" s="747" t="s">
        <v>70</v>
      </c>
      <c r="E44" s="748"/>
      <c r="F44" s="748"/>
      <c r="G44" s="748"/>
      <c r="H44" s="748"/>
      <c r="I44" s="748"/>
      <c r="J44" s="748"/>
      <c r="K44" s="748"/>
      <c r="L44" s="748"/>
      <c r="M44" s="748"/>
      <c r="N44" s="748"/>
      <c r="O44" s="748"/>
      <c r="P44" s="748"/>
      <c r="Q44" s="877"/>
      <c r="R44" s="877"/>
      <c r="S44" s="877"/>
      <c r="T44" s="877"/>
      <c r="U44" s="877"/>
      <c r="V44" s="877"/>
      <c r="W44" s="877"/>
      <c r="X44" s="877"/>
      <c r="Y44" s="877"/>
      <c r="Z44" s="877"/>
      <c r="AA44" s="877"/>
      <c r="AB44" s="877"/>
      <c r="AC44" s="877"/>
      <c r="AD44" s="877"/>
      <c r="AE44" s="877"/>
      <c r="AF44" s="877"/>
      <c r="AG44" s="877"/>
      <c r="AH44" s="877"/>
      <c r="AI44" s="877"/>
      <c r="AJ44" s="877"/>
      <c r="AK44" s="877"/>
      <c r="AL44" s="877"/>
      <c r="AM44" s="877"/>
      <c r="AN44" s="877"/>
      <c r="AO44" s="877"/>
      <c r="AP44" s="877"/>
      <c r="AQ44" s="877"/>
      <c r="AR44" s="877"/>
      <c r="AS44" s="877"/>
      <c r="AT44" s="877"/>
      <c r="AU44" s="877"/>
      <c r="AV44" s="877"/>
      <c r="AW44" s="877"/>
      <c r="AX44" s="877"/>
      <c r="AY44" s="877"/>
      <c r="AZ44" s="877"/>
      <c r="BA44" s="877"/>
      <c r="BB44" s="877"/>
      <c r="BC44" s="877"/>
      <c r="BD44" s="877"/>
      <c r="BE44" s="875">
        <f t="shared" ref="BE44" si="66">SUM(Q44:BD44)</f>
        <v>0</v>
      </c>
      <c r="BF44" s="875"/>
      <c r="BG44" s="875"/>
      <c r="BH44" s="875"/>
      <c r="BI44" s="876"/>
      <c r="BL44" s="237"/>
      <c r="BM44" s="132"/>
      <c r="BN44" s="132"/>
      <c r="BO44" s="132"/>
      <c r="BP44" s="132"/>
      <c r="BS44" s="132"/>
    </row>
    <row r="45" spans="3:71" ht="22" hidden="1" customHeight="1" thickBot="1">
      <c r="D45" s="747"/>
      <c r="E45" s="748"/>
      <c r="F45" s="748"/>
      <c r="G45" s="748"/>
      <c r="H45" s="748"/>
      <c r="I45" s="748"/>
      <c r="J45" s="748"/>
      <c r="K45" s="748"/>
      <c r="L45" s="748"/>
      <c r="M45" s="748"/>
      <c r="N45" s="748"/>
      <c r="O45" s="748"/>
      <c r="P45" s="748"/>
      <c r="Q45" s="871">
        <f t="shared" ref="Q45" si="67">ROUNDDOWN(Q44/3,1)</f>
        <v>0</v>
      </c>
      <c r="R45" s="872"/>
      <c r="S45" s="872"/>
      <c r="T45" s="872"/>
      <c r="U45" s="873"/>
      <c r="V45" s="871">
        <f t="shared" ref="V45" si="68">ROUNDDOWN((V44+AA44)/6,1)</f>
        <v>0</v>
      </c>
      <c r="W45" s="872"/>
      <c r="X45" s="872"/>
      <c r="Y45" s="872"/>
      <c r="Z45" s="872"/>
      <c r="AA45" s="872"/>
      <c r="AB45" s="872"/>
      <c r="AC45" s="872"/>
      <c r="AD45" s="872"/>
      <c r="AE45" s="873"/>
      <c r="AF45" s="871">
        <f t="shared" ref="AF45" si="69">ROUNDDOWN(AF44/20,1)</f>
        <v>0</v>
      </c>
      <c r="AG45" s="872"/>
      <c r="AH45" s="872"/>
      <c r="AI45" s="872"/>
      <c r="AJ45" s="873"/>
      <c r="AK45" s="871">
        <f t="shared" ref="AK45" si="70">ROUNDDOWN(SUM(AK44,AP44,AU44)/30,1)</f>
        <v>0</v>
      </c>
      <c r="AL45" s="872"/>
      <c r="AM45" s="872"/>
      <c r="AN45" s="872"/>
      <c r="AO45" s="872"/>
      <c r="AP45" s="872"/>
      <c r="AQ45" s="872"/>
      <c r="AR45" s="872"/>
      <c r="AS45" s="872"/>
      <c r="AT45" s="872"/>
      <c r="AU45" s="872"/>
      <c r="AV45" s="872"/>
      <c r="AW45" s="872"/>
      <c r="AX45" s="872"/>
      <c r="AY45" s="873"/>
      <c r="AZ45" s="871"/>
      <c r="BA45" s="872"/>
      <c r="BB45" s="872"/>
      <c r="BC45" s="872"/>
      <c r="BD45" s="873"/>
      <c r="BE45" s="874" t="str">
        <f t="shared" ref="BE45" si="71">IF(BE44=0,"",IF(ROUND(SUM(Q45:AY45),0)&lt;2,2,ROUND(SUM(Q45:AY45),0)))</f>
        <v/>
      </c>
      <c r="BF45" s="875"/>
      <c r="BG45" s="875"/>
      <c r="BH45" s="875"/>
      <c r="BI45" s="876"/>
      <c r="BL45" s="237"/>
      <c r="BM45" s="132"/>
      <c r="BN45" s="132"/>
      <c r="BO45" s="132"/>
      <c r="BP45" s="132"/>
      <c r="BS45" s="132"/>
    </row>
    <row r="46" spans="3:71" ht="22" customHeight="1" thickBot="1">
      <c r="D46" s="747" t="s">
        <v>71</v>
      </c>
      <c r="E46" s="748"/>
      <c r="F46" s="748"/>
      <c r="G46" s="748"/>
      <c r="H46" s="748"/>
      <c r="I46" s="748"/>
      <c r="J46" s="748"/>
      <c r="K46" s="748"/>
      <c r="L46" s="748"/>
      <c r="M46" s="748"/>
      <c r="N46" s="748"/>
      <c r="O46" s="748"/>
      <c r="P46" s="748"/>
      <c r="Q46" s="877"/>
      <c r="R46" s="877"/>
      <c r="S46" s="877"/>
      <c r="T46" s="877"/>
      <c r="U46" s="877"/>
      <c r="V46" s="877"/>
      <c r="W46" s="877"/>
      <c r="X46" s="877"/>
      <c r="Y46" s="877"/>
      <c r="Z46" s="877"/>
      <c r="AA46" s="877"/>
      <c r="AB46" s="877"/>
      <c r="AC46" s="877"/>
      <c r="AD46" s="877"/>
      <c r="AE46" s="877"/>
      <c r="AF46" s="877"/>
      <c r="AG46" s="877"/>
      <c r="AH46" s="877"/>
      <c r="AI46" s="877"/>
      <c r="AJ46" s="877"/>
      <c r="AK46" s="877"/>
      <c r="AL46" s="877"/>
      <c r="AM46" s="877"/>
      <c r="AN46" s="877"/>
      <c r="AO46" s="877"/>
      <c r="AP46" s="877"/>
      <c r="AQ46" s="877"/>
      <c r="AR46" s="877"/>
      <c r="AS46" s="877"/>
      <c r="AT46" s="877"/>
      <c r="AU46" s="877"/>
      <c r="AV46" s="877"/>
      <c r="AW46" s="877"/>
      <c r="AX46" s="877"/>
      <c r="AY46" s="877"/>
      <c r="AZ46" s="877"/>
      <c r="BA46" s="877"/>
      <c r="BB46" s="877"/>
      <c r="BC46" s="877"/>
      <c r="BD46" s="877"/>
      <c r="BE46" s="875">
        <f t="shared" ref="BE46" si="72">SUM(Q46:BD46)</f>
        <v>0</v>
      </c>
      <c r="BF46" s="875"/>
      <c r="BG46" s="875"/>
      <c r="BH46" s="875"/>
      <c r="BI46" s="876"/>
      <c r="BL46" s="237"/>
      <c r="BM46" s="132"/>
      <c r="BN46" s="132"/>
      <c r="BO46" s="132"/>
      <c r="BP46" s="132"/>
      <c r="BS46" s="132"/>
    </row>
    <row r="47" spans="3:71" ht="22" hidden="1" customHeight="1" thickBot="1">
      <c r="D47" s="747"/>
      <c r="E47" s="748"/>
      <c r="F47" s="748"/>
      <c r="G47" s="748"/>
      <c r="H47" s="748"/>
      <c r="I47" s="748"/>
      <c r="J47" s="748"/>
      <c r="K47" s="748"/>
      <c r="L47" s="748"/>
      <c r="M47" s="748"/>
      <c r="N47" s="748"/>
      <c r="O47" s="748"/>
      <c r="P47" s="748"/>
      <c r="Q47" s="871">
        <f t="shared" ref="Q47" si="73">ROUNDDOWN(Q46/3,1)</f>
        <v>0</v>
      </c>
      <c r="R47" s="872"/>
      <c r="S47" s="872"/>
      <c r="T47" s="872"/>
      <c r="U47" s="873"/>
      <c r="V47" s="871">
        <f t="shared" ref="V47" si="74">ROUNDDOWN((V46+AA46)/6,1)</f>
        <v>0</v>
      </c>
      <c r="W47" s="872"/>
      <c r="X47" s="872"/>
      <c r="Y47" s="872"/>
      <c r="Z47" s="872"/>
      <c r="AA47" s="872"/>
      <c r="AB47" s="872"/>
      <c r="AC47" s="872"/>
      <c r="AD47" s="872"/>
      <c r="AE47" s="873"/>
      <c r="AF47" s="871">
        <f t="shared" ref="AF47" si="75">ROUNDDOWN(AF46/20,1)</f>
        <v>0</v>
      </c>
      <c r="AG47" s="872"/>
      <c r="AH47" s="872"/>
      <c r="AI47" s="872"/>
      <c r="AJ47" s="873"/>
      <c r="AK47" s="871">
        <f t="shared" ref="AK47" si="76">ROUNDDOWN(SUM(AK46,AP46,AU46)/30,1)</f>
        <v>0</v>
      </c>
      <c r="AL47" s="872"/>
      <c r="AM47" s="872"/>
      <c r="AN47" s="872"/>
      <c r="AO47" s="872"/>
      <c r="AP47" s="872"/>
      <c r="AQ47" s="872"/>
      <c r="AR47" s="872"/>
      <c r="AS47" s="872"/>
      <c r="AT47" s="872"/>
      <c r="AU47" s="872"/>
      <c r="AV47" s="872"/>
      <c r="AW47" s="872"/>
      <c r="AX47" s="872"/>
      <c r="AY47" s="873"/>
      <c r="AZ47" s="871"/>
      <c r="BA47" s="872"/>
      <c r="BB47" s="872"/>
      <c r="BC47" s="872"/>
      <c r="BD47" s="873"/>
      <c r="BE47" s="874" t="str">
        <f t="shared" ref="BE47" si="77">IF(BE46=0,"",IF(ROUND(SUM(Q47:AY47),0)&lt;2,2,ROUND(SUM(Q47:AY47),0)))</f>
        <v/>
      </c>
      <c r="BF47" s="875"/>
      <c r="BG47" s="875"/>
      <c r="BH47" s="875"/>
      <c r="BI47" s="876"/>
      <c r="BL47" s="237"/>
      <c r="BM47" s="132"/>
      <c r="BN47" s="132"/>
      <c r="BO47" s="132"/>
      <c r="BP47" s="132"/>
      <c r="BS47" s="132"/>
    </row>
    <row r="48" spans="3:71" ht="22" customHeight="1" thickBot="1">
      <c r="D48" s="747" t="s">
        <v>72</v>
      </c>
      <c r="E48" s="748"/>
      <c r="F48" s="748"/>
      <c r="G48" s="748"/>
      <c r="H48" s="748"/>
      <c r="I48" s="748"/>
      <c r="J48" s="748"/>
      <c r="K48" s="748"/>
      <c r="L48" s="748"/>
      <c r="M48" s="748"/>
      <c r="N48" s="748"/>
      <c r="O48" s="748"/>
      <c r="P48" s="748"/>
      <c r="Q48" s="877"/>
      <c r="R48" s="877"/>
      <c r="S48" s="877"/>
      <c r="T48" s="877"/>
      <c r="U48" s="877"/>
      <c r="V48" s="877"/>
      <c r="W48" s="877"/>
      <c r="X48" s="877"/>
      <c r="Y48" s="877"/>
      <c r="Z48" s="877"/>
      <c r="AA48" s="877"/>
      <c r="AB48" s="877"/>
      <c r="AC48" s="877"/>
      <c r="AD48" s="877"/>
      <c r="AE48" s="877"/>
      <c r="AF48" s="877"/>
      <c r="AG48" s="877"/>
      <c r="AH48" s="877"/>
      <c r="AI48" s="877"/>
      <c r="AJ48" s="877"/>
      <c r="AK48" s="877"/>
      <c r="AL48" s="877"/>
      <c r="AM48" s="877"/>
      <c r="AN48" s="877"/>
      <c r="AO48" s="877"/>
      <c r="AP48" s="877"/>
      <c r="AQ48" s="877"/>
      <c r="AR48" s="877"/>
      <c r="AS48" s="877"/>
      <c r="AT48" s="877"/>
      <c r="AU48" s="877"/>
      <c r="AV48" s="877"/>
      <c r="AW48" s="877"/>
      <c r="AX48" s="877"/>
      <c r="AY48" s="877"/>
      <c r="AZ48" s="877"/>
      <c r="BA48" s="877"/>
      <c r="BB48" s="877"/>
      <c r="BC48" s="877"/>
      <c r="BD48" s="877"/>
      <c r="BE48" s="875">
        <f t="shared" ref="BE48" si="78">SUM(Q48:BD48)</f>
        <v>0</v>
      </c>
      <c r="BF48" s="875"/>
      <c r="BG48" s="875"/>
      <c r="BH48" s="875"/>
      <c r="BI48" s="876"/>
      <c r="BL48" s="237"/>
      <c r="BM48" s="132"/>
      <c r="BN48" s="132"/>
      <c r="BO48" s="132"/>
      <c r="BP48" s="132"/>
      <c r="BS48" s="132"/>
    </row>
    <row r="49" spans="4:73" ht="22" hidden="1" customHeight="1" thickBot="1">
      <c r="D49" s="747"/>
      <c r="E49" s="748"/>
      <c r="F49" s="748"/>
      <c r="G49" s="748"/>
      <c r="H49" s="748"/>
      <c r="I49" s="748"/>
      <c r="J49" s="748"/>
      <c r="K49" s="748"/>
      <c r="L49" s="748"/>
      <c r="M49" s="748"/>
      <c r="N49" s="748"/>
      <c r="O49" s="748"/>
      <c r="P49" s="748"/>
      <c r="Q49" s="871">
        <f t="shared" ref="Q49" si="79">ROUNDDOWN(Q48/3,1)</f>
        <v>0</v>
      </c>
      <c r="R49" s="872"/>
      <c r="S49" s="872"/>
      <c r="T49" s="872"/>
      <c r="U49" s="873"/>
      <c r="V49" s="871">
        <f t="shared" ref="V49" si="80">ROUNDDOWN((V48+AA48)/6,1)</f>
        <v>0</v>
      </c>
      <c r="W49" s="872"/>
      <c r="X49" s="872"/>
      <c r="Y49" s="872"/>
      <c r="Z49" s="872"/>
      <c r="AA49" s="872"/>
      <c r="AB49" s="872"/>
      <c r="AC49" s="872"/>
      <c r="AD49" s="872"/>
      <c r="AE49" s="873"/>
      <c r="AF49" s="871">
        <f t="shared" ref="AF49" si="81">ROUNDDOWN(AF48/20,1)</f>
        <v>0</v>
      </c>
      <c r="AG49" s="872"/>
      <c r="AH49" s="872"/>
      <c r="AI49" s="872"/>
      <c r="AJ49" s="873"/>
      <c r="AK49" s="871">
        <f t="shared" ref="AK49" si="82">ROUNDDOWN(SUM(AK48,AP48,AU48)/30,1)</f>
        <v>0</v>
      </c>
      <c r="AL49" s="872"/>
      <c r="AM49" s="872"/>
      <c r="AN49" s="872"/>
      <c r="AO49" s="872"/>
      <c r="AP49" s="872"/>
      <c r="AQ49" s="872"/>
      <c r="AR49" s="872"/>
      <c r="AS49" s="872"/>
      <c r="AT49" s="872"/>
      <c r="AU49" s="872"/>
      <c r="AV49" s="872"/>
      <c r="AW49" s="872"/>
      <c r="AX49" s="872"/>
      <c r="AY49" s="873"/>
      <c r="AZ49" s="871"/>
      <c r="BA49" s="872"/>
      <c r="BB49" s="872"/>
      <c r="BC49" s="872"/>
      <c r="BD49" s="873"/>
      <c r="BE49" s="874" t="str">
        <f t="shared" ref="BE49" si="83">IF(BE48=0,"",IF(ROUND(SUM(Q49:AY49),0)&lt;2,2,ROUND(SUM(Q49:AY49),0)))</f>
        <v/>
      </c>
      <c r="BF49" s="875"/>
      <c r="BG49" s="875"/>
      <c r="BH49" s="875"/>
      <c r="BI49" s="876"/>
      <c r="BL49" s="237"/>
      <c r="BM49" s="132"/>
      <c r="BN49" s="132"/>
      <c r="BO49" s="132"/>
      <c r="BP49" s="132"/>
      <c r="BS49" s="132"/>
    </row>
    <row r="50" spans="4:73" ht="22" customHeight="1" thickBot="1">
      <c r="D50" s="747" t="s">
        <v>73</v>
      </c>
      <c r="E50" s="748"/>
      <c r="F50" s="748"/>
      <c r="G50" s="748"/>
      <c r="H50" s="748"/>
      <c r="I50" s="748"/>
      <c r="J50" s="748"/>
      <c r="K50" s="748"/>
      <c r="L50" s="748"/>
      <c r="M50" s="748"/>
      <c r="N50" s="748"/>
      <c r="O50" s="748"/>
      <c r="P50" s="748"/>
      <c r="Q50" s="877"/>
      <c r="R50" s="877"/>
      <c r="S50" s="877"/>
      <c r="T50" s="877"/>
      <c r="U50" s="877"/>
      <c r="V50" s="877"/>
      <c r="W50" s="877"/>
      <c r="X50" s="877"/>
      <c r="Y50" s="877"/>
      <c r="Z50" s="877"/>
      <c r="AA50" s="877"/>
      <c r="AB50" s="877"/>
      <c r="AC50" s="877"/>
      <c r="AD50" s="877"/>
      <c r="AE50" s="877"/>
      <c r="AF50" s="877"/>
      <c r="AG50" s="877"/>
      <c r="AH50" s="877"/>
      <c r="AI50" s="877"/>
      <c r="AJ50" s="877"/>
      <c r="AK50" s="877"/>
      <c r="AL50" s="877"/>
      <c r="AM50" s="877"/>
      <c r="AN50" s="877"/>
      <c r="AO50" s="877"/>
      <c r="AP50" s="877"/>
      <c r="AQ50" s="877"/>
      <c r="AR50" s="877"/>
      <c r="AS50" s="877"/>
      <c r="AT50" s="877"/>
      <c r="AU50" s="877"/>
      <c r="AV50" s="877"/>
      <c r="AW50" s="877"/>
      <c r="AX50" s="877"/>
      <c r="AY50" s="877"/>
      <c r="AZ50" s="877"/>
      <c r="BA50" s="877"/>
      <c r="BB50" s="877"/>
      <c r="BC50" s="877"/>
      <c r="BD50" s="877"/>
      <c r="BE50" s="875">
        <f t="shared" ref="BE50" si="84">SUM(Q50:BD50)</f>
        <v>0</v>
      </c>
      <c r="BF50" s="875"/>
      <c r="BG50" s="875"/>
      <c r="BH50" s="875"/>
      <c r="BI50" s="876"/>
      <c r="BL50" s="237"/>
      <c r="BM50" s="132"/>
      <c r="BN50" s="132"/>
      <c r="BO50" s="132"/>
      <c r="BP50" s="132"/>
      <c r="BS50" s="132"/>
    </row>
    <row r="51" spans="4:73" ht="22" hidden="1" customHeight="1" thickBot="1">
      <c r="D51" s="747"/>
      <c r="E51" s="748"/>
      <c r="F51" s="748"/>
      <c r="G51" s="748"/>
      <c r="H51" s="748"/>
      <c r="I51" s="748"/>
      <c r="J51" s="748"/>
      <c r="K51" s="748"/>
      <c r="L51" s="748"/>
      <c r="M51" s="748"/>
      <c r="N51" s="748"/>
      <c r="O51" s="748"/>
      <c r="P51" s="748"/>
      <c r="Q51" s="871">
        <f t="shared" ref="Q51" si="85">ROUNDDOWN(Q50/3,1)</f>
        <v>0</v>
      </c>
      <c r="R51" s="872"/>
      <c r="S51" s="872"/>
      <c r="T51" s="872"/>
      <c r="U51" s="873"/>
      <c r="V51" s="871">
        <f t="shared" ref="V51" si="86">ROUNDDOWN((V50+AA50)/6,1)</f>
        <v>0</v>
      </c>
      <c r="W51" s="872"/>
      <c r="X51" s="872"/>
      <c r="Y51" s="872"/>
      <c r="Z51" s="872"/>
      <c r="AA51" s="872"/>
      <c r="AB51" s="872"/>
      <c r="AC51" s="872"/>
      <c r="AD51" s="872"/>
      <c r="AE51" s="873"/>
      <c r="AF51" s="871">
        <f t="shared" ref="AF51" si="87">ROUNDDOWN(AF50/20,1)</f>
        <v>0</v>
      </c>
      <c r="AG51" s="872"/>
      <c r="AH51" s="872"/>
      <c r="AI51" s="872"/>
      <c r="AJ51" s="873"/>
      <c r="AK51" s="871">
        <f t="shared" ref="AK51" si="88">ROUNDDOWN(SUM(AK50,AP50,AU50)/30,1)</f>
        <v>0</v>
      </c>
      <c r="AL51" s="872"/>
      <c r="AM51" s="872"/>
      <c r="AN51" s="872"/>
      <c r="AO51" s="872"/>
      <c r="AP51" s="872"/>
      <c r="AQ51" s="872"/>
      <c r="AR51" s="872"/>
      <c r="AS51" s="872"/>
      <c r="AT51" s="872"/>
      <c r="AU51" s="872"/>
      <c r="AV51" s="872"/>
      <c r="AW51" s="872"/>
      <c r="AX51" s="872"/>
      <c r="AY51" s="873"/>
      <c r="AZ51" s="871"/>
      <c r="BA51" s="872"/>
      <c r="BB51" s="872"/>
      <c r="BC51" s="872"/>
      <c r="BD51" s="873"/>
      <c r="BE51" s="874" t="str">
        <f t="shared" ref="BE51" si="89">IF(BE50=0,"",IF(ROUND(SUM(Q51:AY51),0)&lt;2,2,ROUND(SUM(Q51:AY51),0)))</f>
        <v/>
      </c>
      <c r="BF51" s="875"/>
      <c r="BG51" s="875"/>
      <c r="BH51" s="875"/>
      <c r="BI51" s="876"/>
      <c r="BL51" s="237"/>
      <c r="BM51" s="132"/>
      <c r="BN51" s="132"/>
      <c r="BO51" s="132"/>
      <c r="BP51" s="132"/>
      <c r="BS51" s="132"/>
    </row>
    <row r="52" spans="4:73" ht="22" customHeight="1" thickBot="1">
      <c r="D52" s="747" t="s">
        <v>74</v>
      </c>
      <c r="E52" s="748"/>
      <c r="F52" s="748"/>
      <c r="G52" s="748"/>
      <c r="H52" s="748"/>
      <c r="I52" s="748"/>
      <c r="J52" s="748"/>
      <c r="K52" s="748"/>
      <c r="L52" s="748"/>
      <c r="M52" s="748"/>
      <c r="N52" s="748"/>
      <c r="O52" s="748"/>
      <c r="P52" s="748"/>
      <c r="Q52" s="877"/>
      <c r="R52" s="877"/>
      <c r="S52" s="877"/>
      <c r="T52" s="877"/>
      <c r="U52" s="877"/>
      <c r="V52" s="877"/>
      <c r="W52" s="877"/>
      <c r="X52" s="877"/>
      <c r="Y52" s="877"/>
      <c r="Z52" s="877"/>
      <c r="AA52" s="877"/>
      <c r="AB52" s="877"/>
      <c r="AC52" s="877"/>
      <c r="AD52" s="877"/>
      <c r="AE52" s="877"/>
      <c r="AF52" s="877"/>
      <c r="AG52" s="877"/>
      <c r="AH52" s="877"/>
      <c r="AI52" s="877"/>
      <c r="AJ52" s="877"/>
      <c r="AK52" s="877"/>
      <c r="AL52" s="877"/>
      <c r="AM52" s="877"/>
      <c r="AN52" s="877"/>
      <c r="AO52" s="877"/>
      <c r="AP52" s="877"/>
      <c r="AQ52" s="877"/>
      <c r="AR52" s="877"/>
      <c r="AS52" s="877"/>
      <c r="AT52" s="877"/>
      <c r="AU52" s="877"/>
      <c r="AV52" s="877"/>
      <c r="AW52" s="877"/>
      <c r="AX52" s="877"/>
      <c r="AY52" s="877"/>
      <c r="AZ52" s="877"/>
      <c r="BA52" s="877"/>
      <c r="BB52" s="877"/>
      <c r="BC52" s="877"/>
      <c r="BD52" s="877"/>
      <c r="BE52" s="875">
        <f t="shared" ref="BE52" si="90">SUM(Q52:BD52)</f>
        <v>0</v>
      </c>
      <c r="BF52" s="875"/>
      <c r="BG52" s="875"/>
      <c r="BH52" s="875"/>
      <c r="BI52" s="876"/>
      <c r="BL52" s="237"/>
      <c r="BM52" s="132"/>
      <c r="BN52" s="132"/>
      <c r="BO52" s="132"/>
      <c r="BP52" s="132"/>
      <c r="BS52" s="132"/>
    </row>
    <row r="53" spans="4:73" ht="22" hidden="1" customHeight="1" thickBot="1">
      <c r="D53" s="747"/>
      <c r="E53" s="748"/>
      <c r="F53" s="748"/>
      <c r="G53" s="748"/>
      <c r="H53" s="748"/>
      <c r="I53" s="748"/>
      <c r="J53" s="748"/>
      <c r="K53" s="748"/>
      <c r="L53" s="748"/>
      <c r="M53" s="748"/>
      <c r="N53" s="748"/>
      <c r="O53" s="748"/>
      <c r="P53" s="748"/>
      <c r="Q53" s="871">
        <f t="shared" ref="Q53" si="91">ROUNDDOWN(Q52/3,1)</f>
        <v>0</v>
      </c>
      <c r="R53" s="872"/>
      <c r="S53" s="872"/>
      <c r="T53" s="872"/>
      <c r="U53" s="873"/>
      <c r="V53" s="871">
        <f t="shared" ref="V53" si="92">ROUNDDOWN((V52+AA52)/6,1)</f>
        <v>0</v>
      </c>
      <c r="W53" s="872"/>
      <c r="X53" s="872"/>
      <c r="Y53" s="872"/>
      <c r="Z53" s="872"/>
      <c r="AA53" s="872"/>
      <c r="AB53" s="872"/>
      <c r="AC53" s="872"/>
      <c r="AD53" s="872"/>
      <c r="AE53" s="873"/>
      <c r="AF53" s="871">
        <f t="shared" ref="AF53" si="93">ROUNDDOWN(AF52/20,1)</f>
        <v>0</v>
      </c>
      <c r="AG53" s="872"/>
      <c r="AH53" s="872"/>
      <c r="AI53" s="872"/>
      <c r="AJ53" s="873"/>
      <c r="AK53" s="871">
        <f t="shared" ref="AK53" si="94">ROUNDDOWN(SUM(AK52,AP52,AU52)/30,1)</f>
        <v>0</v>
      </c>
      <c r="AL53" s="872"/>
      <c r="AM53" s="872"/>
      <c r="AN53" s="872"/>
      <c r="AO53" s="872"/>
      <c r="AP53" s="872"/>
      <c r="AQ53" s="872"/>
      <c r="AR53" s="872"/>
      <c r="AS53" s="872"/>
      <c r="AT53" s="872"/>
      <c r="AU53" s="872"/>
      <c r="AV53" s="872"/>
      <c r="AW53" s="872"/>
      <c r="AX53" s="872"/>
      <c r="AY53" s="873"/>
      <c r="AZ53" s="871"/>
      <c r="BA53" s="872"/>
      <c r="BB53" s="872"/>
      <c r="BC53" s="872"/>
      <c r="BD53" s="873"/>
      <c r="BE53" s="874" t="str">
        <f t="shared" ref="BE53" si="95">IF(BE52=0,"",IF(ROUND(SUM(Q53:AY53),0)&lt;2,2,ROUND(SUM(Q53:AY53),0)))</f>
        <v/>
      </c>
      <c r="BF53" s="875"/>
      <c r="BG53" s="875"/>
      <c r="BH53" s="875"/>
      <c r="BI53" s="876"/>
      <c r="BL53" s="237"/>
      <c r="BM53" s="132"/>
      <c r="BN53" s="132"/>
      <c r="BO53" s="132"/>
      <c r="BP53" s="132"/>
      <c r="BS53" s="132"/>
    </row>
    <row r="54" spans="4:73" ht="22" customHeight="1" thickBot="1">
      <c r="D54" s="747" t="s">
        <v>75</v>
      </c>
      <c r="E54" s="748"/>
      <c r="F54" s="748"/>
      <c r="G54" s="748"/>
      <c r="H54" s="748"/>
      <c r="I54" s="748"/>
      <c r="J54" s="748"/>
      <c r="K54" s="748"/>
      <c r="L54" s="748"/>
      <c r="M54" s="748"/>
      <c r="N54" s="748"/>
      <c r="O54" s="748"/>
      <c r="P54" s="748"/>
      <c r="Q54" s="877"/>
      <c r="R54" s="877"/>
      <c r="S54" s="877"/>
      <c r="T54" s="877"/>
      <c r="U54" s="877"/>
      <c r="V54" s="877"/>
      <c r="W54" s="877"/>
      <c r="X54" s="877"/>
      <c r="Y54" s="877"/>
      <c r="Z54" s="877"/>
      <c r="AA54" s="877"/>
      <c r="AB54" s="877"/>
      <c r="AC54" s="877"/>
      <c r="AD54" s="877"/>
      <c r="AE54" s="877"/>
      <c r="AF54" s="877"/>
      <c r="AG54" s="877"/>
      <c r="AH54" s="877"/>
      <c r="AI54" s="877"/>
      <c r="AJ54" s="877"/>
      <c r="AK54" s="877"/>
      <c r="AL54" s="877"/>
      <c r="AM54" s="877"/>
      <c r="AN54" s="877"/>
      <c r="AO54" s="877"/>
      <c r="AP54" s="877"/>
      <c r="AQ54" s="877"/>
      <c r="AR54" s="877"/>
      <c r="AS54" s="877"/>
      <c r="AT54" s="877"/>
      <c r="AU54" s="877"/>
      <c r="AV54" s="877"/>
      <c r="AW54" s="877"/>
      <c r="AX54" s="877"/>
      <c r="AY54" s="877"/>
      <c r="AZ54" s="877"/>
      <c r="BA54" s="877"/>
      <c r="BB54" s="877"/>
      <c r="BC54" s="877"/>
      <c r="BD54" s="877"/>
      <c r="BE54" s="875">
        <f t="shared" ref="BE54" si="96">SUM(Q54:BD54)</f>
        <v>0</v>
      </c>
      <c r="BF54" s="875"/>
      <c r="BG54" s="875"/>
      <c r="BH54" s="875"/>
      <c r="BI54" s="876"/>
      <c r="BJ54" s="107"/>
      <c r="BL54" s="237"/>
    </row>
    <row r="55" spans="4:73" ht="22" hidden="1" customHeight="1" thickBot="1">
      <c r="D55" s="747"/>
      <c r="E55" s="748"/>
      <c r="F55" s="748"/>
      <c r="G55" s="748"/>
      <c r="H55" s="748"/>
      <c r="I55" s="748"/>
      <c r="J55" s="748"/>
      <c r="K55" s="748"/>
      <c r="L55" s="748"/>
      <c r="M55" s="748"/>
      <c r="N55" s="748"/>
      <c r="O55" s="748"/>
      <c r="P55" s="748"/>
      <c r="Q55" s="871">
        <f t="shared" ref="Q55:Q57" si="97">ROUNDDOWN(Q54/3,1)</f>
        <v>0</v>
      </c>
      <c r="R55" s="872"/>
      <c r="S55" s="872"/>
      <c r="T55" s="872"/>
      <c r="U55" s="873"/>
      <c r="V55" s="871">
        <f t="shared" ref="V55" si="98">ROUNDDOWN((V54+AA54)/6,1)</f>
        <v>0</v>
      </c>
      <c r="W55" s="872"/>
      <c r="X55" s="872"/>
      <c r="Y55" s="872"/>
      <c r="Z55" s="872"/>
      <c r="AA55" s="872"/>
      <c r="AB55" s="872"/>
      <c r="AC55" s="872"/>
      <c r="AD55" s="872"/>
      <c r="AE55" s="873"/>
      <c r="AF55" s="871">
        <f t="shared" ref="AF55:AF57" si="99">ROUNDDOWN(AF54/20,1)</f>
        <v>0</v>
      </c>
      <c r="AG55" s="872"/>
      <c r="AH55" s="872"/>
      <c r="AI55" s="872"/>
      <c r="AJ55" s="873"/>
      <c r="AK55" s="871">
        <f t="shared" ref="AK55" si="100">ROUNDDOWN(SUM(AK54,AP54,AU54)/30,1)</f>
        <v>0</v>
      </c>
      <c r="AL55" s="872"/>
      <c r="AM55" s="872"/>
      <c r="AN55" s="872"/>
      <c r="AO55" s="872"/>
      <c r="AP55" s="872"/>
      <c r="AQ55" s="872"/>
      <c r="AR55" s="872"/>
      <c r="AS55" s="872"/>
      <c r="AT55" s="872"/>
      <c r="AU55" s="872"/>
      <c r="AV55" s="872"/>
      <c r="AW55" s="872"/>
      <c r="AX55" s="872"/>
      <c r="AY55" s="873"/>
      <c r="AZ55" s="871"/>
      <c r="BA55" s="872"/>
      <c r="BB55" s="872"/>
      <c r="BC55" s="872"/>
      <c r="BD55" s="873"/>
      <c r="BE55" s="874" t="str">
        <f t="shared" ref="BE55" si="101">IF(BE54=0,"",IF(ROUND(SUM(Q55:AY55),0)&lt;2,2,ROUND(SUM(Q55:AY55),0)))</f>
        <v/>
      </c>
      <c r="BF55" s="875"/>
      <c r="BG55" s="875"/>
      <c r="BH55" s="875"/>
      <c r="BI55" s="876"/>
      <c r="BJ55" s="107"/>
      <c r="BL55" s="237"/>
    </row>
    <row r="56" spans="4:73" ht="53.25" customHeight="1" thickBot="1">
      <c r="D56" s="842" t="s">
        <v>254</v>
      </c>
      <c r="E56" s="843"/>
      <c r="F56" s="843"/>
      <c r="G56" s="843"/>
      <c r="H56" s="843"/>
      <c r="I56" s="843"/>
      <c r="J56" s="843"/>
      <c r="K56" s="843"/>
      <c r="L56" s="843"/>
      <c r="M56" s="843"/>
      <c r="N56" s="843"/>
      <c r="O56" s="843"/>
      <c r="P56" s="843"/>
      <c r="Q56" s="877"/>
      <c r="R56" s="877"/>
      <c r="S56" s="877"/>
      <c r="T56" s="877"/>
      <c r="U56" s="877"/>
      <c r="V56" s="877"/>
      <c r="W56" s="877"/>
      <c r="X56" s="877"/>
      <c r="Y56" s="877"/>
      <c r="Z56" s="877"/>
      <c r="AA56" s="877"/>
      <c r="AB56" s="877"/>
      <c r="AC56" s="877"/>
      <c r="AD56" s="877"/>
      <c r="AE56" s="877"/>
      <c r="AF56" s="877"/>
      <c r="AG56" s="877"/>
      <c r="AH56" s="877"/>
      <c r="AI56" s="877"/>
      <c r="AJ56" s="877"/>
      <c r="AK56" s="877"/>
      <c r="AL56" s="877"/>
      <c r="AM56" s="877"/>
      <c r="AN56" s="877"/>
      <c r="AO56" s="877"/>
      <c r="AP56" s="877"/>
      <c r="AQ56" s="877"/>
      <c r="AR56" s="877"/>
      <c r="AS56" s="877"/>
      <c r="AT56" s="877"/>
      <c r="AU56" s="877"/>
      <c r="AV56" s="877"/>
      <c r="AW56" s="877"/>
      <c r="AX56" s="877"/>
      <c r="AY56" s="877"/>
      <c r="AZ56" s="877"/>
      <c r="BA56" s="877"/>
      <c r="BB56" s="877"/>
      <c r="BC56" s="877"/>
      <c r="BD56" s="877"/>
      <c r="BE56" s="875">
        <f t="shared" ref="BE56" si="102">SUM(Q56:BD56)</f>
        <v>0</v>
      </c>
      <c r="BF56" s="875"/>
      <c r="BG56" s="875"/>
      <c r="BH56" s="875"/>
      <c r="BI56" s="876"/>
      <c r="BJ56" s="107"/>
      <c r="BL56" s="107"/>
    </row>
    <row r="57" spans="4:73" ht="30" hidden="1" customHeight="1">
      <c r="D57" s="844"/>
      <c r="E57" s="845"/>
      <c r="F57" s="845"/>
      <c r="G57" s="845"/>
      <c r="H57" s="845"/>
      <c r="I57" s="845"/>
      <c r="J57" s="845"/>
      <c r="K57" s="845"/>
      <c r="L57" s="845"/>
      <c r="M57" s="845"/>
      <c r="N57" s="845"/>
      <c r="O57" s="845"/>
      <c r="P57" s="846"/>
      <c r="Q57" s="872">
        <f t="shared" si="97"/>
        <v>0</v>
      </c>
      <c r="R57" s="872"/>
      <c r="S57" s="872"/>
      <c r="T57" s="872"/>
      <c r="U57" s="873"/>
      <c r="V57" s="871">
        <f t="shared" ref="V57" si="103">ROUNDDOWN((V56+AA56)/6,1)</f>
        <v>0</v>
      </c>
      <c r="W57" s="872"/>
      <c r="X57" s="872"/>
      <c r="Y57" s="872"/>
      <c r="Z57" s="872"/>
      <c r="AA57" s="872"/>
      <c r="AB57" s="872"/>
      <c r="AC57" s="872"/>
      <c r="AD57" s="872"/>
      <c r="AE57" s="873"/>
      <c r="AF57" s="871">
        <f t="shared" si="99"/>
        <v>0</v>
      </c>
      <c r="AG57" s="872"/>
      <c r="AH57" s="872"/>
      <c r="AI57" s="872"/>
      <c r="AJ57" s="873"/>
      <c r="AK57" s="871">
        <f t="shared" ref="AK57" si="104">ROUNDDOWN(SUM(AK56,AP56,AU56)/30,1)</f>
        <v>0</v>
      </c>
      <c r="AL57" s="872"/>
      <c r="AM57" s="872"/>
      <c r="AN57" s="872"/>
      <c r="AO57" s="872"/>
      <c r="AP57" s="872"/>
      <c r="AQ57" s="872"/>
      <c r="AR57" s="872"/>
      <c r="AS57" s="872"/>
      <c r="AT57" s="872"/>
      <c r="AU57" s="872"/>
      <c r="AV57" s="872"/>
      <c r="AW57" s="872"/>
      <c r="AX57" s="872"/>
      <c r="AY57" s="873"/>
      <c r="AZ57" s="871"/>
      <c r="BA57" s="872"/>
      <c r="BB57" s="872"/>
      <c r="BC57" s="872"/>
      <c r="BD57" s="873"/>
      <c r="BE57" s="874" t="str">
        <f t="shared" ref="BE57" si="105">IF(BE56=0,"",IF(ROUND(SUM(Q57:AY57),0)&lt;2,2,ROUND(SUM(Q57:AY57),0)))</f>
        <v/>
      </c>
      <c r="BF57" s="875"/>
      <c r="BG57" s="875"/>
      <c r="BH57" s="875"/>
      <c r="BI57" s="876"/>
      <c r="BJ57" s="107"/>
      <c r="BL57" s="183"/>
    </row>
    <row r="58" spans="4:73" s="183" customFormat="1" ht="24" customHeight="1">
      <c r="D58" s="1054" t="s">
        <v>257</v>
      </c>
      <c r="E58" s="1052"/>
      <c r="F58" s="1052"/>
      <c r="G58" s="1052"/>
      <c r="H58" s="1052"/>
      <c r="I58" s="1051" t="s">
        <v>255</v>
      </c>
      <c r="J58" s="1051"/>
      <c r="K58" s="1051"/>
      <c r="L58" s="1052" t="s">
        <v>257</v>
      </c>
      <c r="M58" s="1052"/>
      <c r="N58" s="1052"/>
      <c r="O58" s="1052"/>
      <c r="P58" s="1053"/>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07"/>
    </row>
    <row r="59" spans="4:73" ht="10" customHeight="1">
      <c r="AF59" s="132"/>
      <c r="AG59" s="132"/>
      <c r="AN59" s="132"/>
      <c r="AO59" s="132"/>
      <c r="AT59" s="132"/>
      <c r="AU59" s="132"/>
      <c r="AV59" s="132"/>
      <c r="AW59" s="132"/>
      <c r="AX59" s="132"/>
      <c r="AY59" s="132"/>
      <c r="BB59" s="132"/>
      <c r="BC59" s="132"/>
      <c r="BI59" s="132"/>
      <c r="BJ59" s="132"/>
      <c r="BO59" s="132"/>
      <c r="BP59" s="132"/>
    </row>
    <row r="60" spans="4:73" ht="10" customHeight="1" thickBot="1">
      <c r="D60" s="25"/>
      <c r="E60" s="25"/>
      <c r="AQ60" s="107"/>
      <c r="AR60" s="107"/>
      <c r="AS60" s="107"/>
      <c r="AT60" s="107"/>
      <c r="AU60" s="107"/>
      <c r="BB60" s="107"/>
      <c r="BE60" s="107"/>
      <c r="BF60" s="107"/>
      <c r="BG60" s="107"/>
      <c r="BH60" s="107"/>
      <c r="BI60" s="107"/>
      <c r="BL60" s="107"/>
      <c r="BM60" s="107"/>
      <c r="BN60" s="107"/>
      <c r="BO60" s="107"/>
      <c r="BR60" s="107"/>
      <c r="BS60" s="107"/>
      <c r="BT60" s="107"/>
      <c r="BU60" s="107"/>
    </row>
    <row r="61" spans="4:73" s="301" customFormat="1" ht="15" customHeight="1">
      <c r="D61" s="268"/>
      <c r="E61" s="604">
        <v>26</v>
      </c>
      <c r="F61" s="604"/>
      <c r="G61" s="296"/>
      <c r="H61" s="839" t="s">
        <v>129</v>
      </c>
      <c r="I61" s="840"/>
      <c r="J61" s="840"/>
      <c r="K61" s="840"/>
      <c r="L61" s="840"/>
      <c r="M61" s="840"/>
      <c r="N61" s="840"/>
      <c r="O61" s="840"/>
      <c r="P61" s="840"/>
      <c r="Q61" s="840"/>
      <c r="R61" s="840"/>
      <c r="S61" s="840"/>
      <c r="T61" s="840"/>
      <c r="U61" s="840"/>
      <c r="V61" s="840"/>
      <c r="W61" s="840"/>
      <c r="X61" s="840"/>
      <c r="Y61" s="840"/>
      <c r="Z61" s="840"/>
      <c r="AA61" s="840"/>
      <c r="AB61" s="840"/>
      <c r="AC61" s="840"/>
      <c r="AD61" s="840"/>
      <c r="AE61" s="840"/>
      <c r="AF61" s="840"/>
      <c r="AG61" s="840"/>
      <c r="AH61" s="840"/>
      <c r="AI61" s="840"/>
      <c r="AJ61" s="840"/>
      <c r="AK61" s="840"/>
      <c r="AL61" s="840"/>
      <c r="AM61" s="840"/>
      <c r="AN61" s="840"/>
      <c r="AO61" s="840"/>
      <c r="AP61" s="840"/>
      <c r="AQ61" s="840"/>
      <c r="AR61" s="840"/>
      <c r="AS61" s="840"/>
      <c r="AT61" s="840"/>
      <c r="AU61" s="840"/>
      <c r="AV61" s="840"/>
      <c r="AW61" s="840"/>
      <c r="AX61" s="840"/>
      <c r="AY61" s="840"/>
      <c r="AZ61" s="840"/>
      <c r="BA61" s="840"/>
      <c r="BB61" s="840"/>
      <c r="BC61" s="841"/>
      <c r="BD61" s="826">
        <f>SUM(BD62:BF69)</f>
        <v>0</v>
      </c>
      <c r="BE61" s="827"/>
      <c r="BF61" s="828"/>
      <c r="BG61" s="473" t="s">
        <v>44</v>
      </c>
      <c r="BH61" s="466"/>
      <c r="BI61" s="296"/>
      <c r="BJ61" s="296"/>
      <c r="BK61" s="300"/>
      <c r="BL61" s="300"/>
      <c r="BM61" s="300"/>
      <c r="BN61" s="3"/>
    </row>
    <row r="62" spans="4:73" s="301" customFormat="1" ht="15" customHeight="1">
      <c r="D62" s="293"/>
      <c r="E62" s="292"/>
      <c r="F62" s="37"/>
      <c r="H62" s="1049" t="s">
        <v>169</v>
      </c>
      <c r="I62" s="588"/>
      <c r="J62" s="588"/>
      <c r="K62" s="588"/>
      <c r="L62" s="1035"/>
      <c r="M62" s="750" t="s">
        <v>364</v>
      </c>
      <c r="N62" s="751"/>
      <c r="O62" s="751"/>
      <c r="P62" s="751"/>
      <c r="Q62" s="751"/>
      <c r="R62" s="751"/>
      <c r="S62" s="751"/>
      <c r="T62" s="751"/>
      <c r="U62" s="751"/>
      <c r="V62" s="751"/>
      <c r="W62" s="751"/>
      <c r="X62" s="751"/>
      <c r="Y62" s="751"/>
      <c r="Z62" s="751"/>
      <c r="AA62" s="751"/>
      <c r="AB62" s="751"/>
      <c r="AC62" s="751"/>
      <c r="AD62" s="751"/>
      <c r="AE62" s="751"/>
      <c r="AF62" s="751"/>
      <c r="AG62" s="751"/>
      <c r="AH62" s="751"/>
      <c r="AI62" s="751"/>
      <c r="AJ62" s="751"/>
      <c r="AK62" s="751"/>
      <c r="AL62" s="751"/>
      <c r="AM62" s="751"/>
      <c r="AN62" s="751"/>
      <c r="AO62" s="751"/>
      <c r="AP62" s="751"/>
      <c r="AQ62" s="751"/>
      <c r="AR62" s="751"/>
      <c r="AS62" s="751"/>
      <c r="AT62" s="751"/>
      <c r="AU62" s="751"/>
      <c r="AV62" s="751"/>
      <c r="AW62" s="751"/>
      <c r="AX62" s="751"/>
      <c r="AY62" s="751"/>
      <c r="AZ62" s="751"/>
      <c r="BA62" s="751"/>
      <c r="BB62" s="751"/>
      <c r="BC62" s="895"/>
      <c r="BD62" s="829"/>
      <c r="BE62" s="583"/>
      <c r="BF62" s="590"/>
      <c r="BG62" s="387" t="s">
        <v>44</v>
      </c>
      <c r="BH62" s="467"/>
      <c r="BI62" s="292"/>
      <c r="BJ62" s="292"/>
      <c r="BN62" s="7"/>
    </row>
    <row r="63" spans="4:73" s="301" customFormat="1" ht="15" customHeight="1">
      <c r="D63" s="293"/>
      <c r="E63" s="292"/>
      <c r="F63" s="37"/>
      <c r="H63" s="461"/>
      <c r="I63" s="462"/>
      <c r="J63" s="462"/>
      <c r="K63" s="462"/>
      <c r="L63" s="462"/>
      <c r="M63" s="750" t="s">
        <v>369</v>
      </c>
      <c r="N63" s="751"/>
      <c r="O63" s="751"/>
      <c r="P63" s="751"/>
      <c r="Q63" s="751"/>
      <c r="R63" s="751"/>
      <c r="S63" s="751"/>
      <c r="T63" s="751"/>
      <c r="U63" s="751"/>
      <c r="V63" s="751"/>
      <c r="W63" s="751"/>
      <c r="X63" s="751"/>
      <c r="Y63" s="751"/>
      <c r="Z63" s="751"/>
      <c r="AA63" s="751"/>
      <c r="AB63" s="751"/>
      <c r="AC63" s="751"/>
      <c r="AD63" s="751"/>
      <c r="AE63" s="751"/>
      <c r="AF63" s="751"/>
      <c r="AG63" s="751"/>
      <c r="AH63" s="751"/>
      <c r="AI63" s="751"/>
      <c r="AJ63" s="751"/>
      <c r="AK63" s="751"/>
      <c r="AL63" s="751"/>
      <c r="AM63" s="751"/>
      <c r="AN63" s="751"/>
      <c r="AO63" s="751"/>
      <c r="AP63" s="751"/>
      <c r="AQ63" s="751"/>
      <c r="AR63" s="751"/>
      <c r="AS63" s="751"/>
      <c r="AT63" s="751"/>
      <c r="AU63" s="751"/>
      <c r="AV63" s="751"/>
      <c r="AW63" s="751"/>
      <c r="AX63" s="751"/>
      <c r="AY63" s="751"/>
      <c r="AZ63" s="751"/>
      <c r="BA63" s="751"/>
      <c r="BB63" s="751"/>
      <c r="BC63" s="895"/>
      <c r="BD63" s="829"/>
      <c r="BE63" s="583"/>
      <c r="BF63" s="590"/>
      <c r="BG63" s="387" t="s">
        <v>44</v>
      </c>
      <c r="BH63" s="467"/>
      <c r="BI63" s="292"/>
      <c r="BJ63" s="292"/>
      <c r="BN63" s="7"/>
    </row>
    <row r="64" spans="4:73" s="301" customFormat="1" ht="15" customHeight="1">
      <c r="D64" s="293"/>
      <c r="E64" s="292"/>
      <c r="F64" s="37"/>
      <c r="H64" s="463"/>
      <c r="I64" s="347"/>
      <c r="J64" s="347"/>
      <c r="K64" s="347"/>
      <c r="L64" s="347"/>
      <c r="M64" s="750" t="s">
        <v>367</v>
      </c>
      <c r="N64" s="751"/>
      <c r="O64" s="751"/>
      <c r="P64" s="751"/>
      <c r="Q64" s="751"/>
      <c r="R64" s="751"/>
      <c r="S64" s="751"/>
      <c r="T64" s="751"/>
      <c r="U64" s="751"/>
      <c r="V64" s="751"/>
      <c r="W64" s="751"/>
      <c r="X64" s="751"/>
      <c r="Y64" s="751"/>
      <c r="Z64" s="751"/>
      <c r="AA64" s="751"/>
      <c r="AB64" s="751"/>
      <c r="AC64" s="751"/>
      <c r="AD64" s="751"/>
      <c r="AE64" s="751"/>
      <c r="AF64" s="751"/>
      <c r="AG64" s="751"/>
      <c r="AH64" s="751"/>
      <c r="AI64" s="751"/>
      <c r="AJ64" s="751"/>
      <c r="AK64" s="751"/>
      <c r="AL64" s="751"/>
      <c r="AM64" s="751"/>
      <c r="AN64" s="751"/>
      <c r="AO64" s="751"/>
      <c r="AP64" s="751"/>
      <c r="AQ64" s="751"/>
      <c r="AR64" s="751"/>
      <c r="AS64" s="751"/>
      <c r="AT64" s="751"/>
      <c r="AU64" s="751"/>
      <c r="AV64" s="751"/>
      <c r="AW64" s="751"/>
      <c r="AX64" s="751"/>
      <c r="AY64" s="751"/>
      <c r="AZ64" s="751"/>
      <c r="BA64" s="751"/>
      <c r="BB64" s="751"/>
      <c r="BC64" s="895"/>
      <c r="BD64" s="829"/>
      <c r="BE64" s="583"/>
      <c r="BF64" s="590"/>
      <c r="BG64" s="387" t="s">
        <v>44</v>
      </c>
      <c r="BH64" s="467"/>
      <c r="BI64" s="292"/>
      <c r="BJ64" s="292"/>
      <c r="BN64" s="7"/>
    </row>
    <row r="65" spans="4:92" s="301" customFormat="1" ht="15" customHeight="1">
      <c r="D65" s="293"/>
      <c r="E65" s="292"/>
      <c r="F65" s="37"/>
      <c r="H65" s="461"/>
      <c r="I65" s="462"/>
      <c r="J65" s="462"/>
      <c r="K65" s="462"/>
      <c r="L65" s="462"/>
      <c r="M65" s="896" t="s">
        <v>365</v>
      </c>
      <c r="N65" s="897"/>
      <c r="O65" s="897"/>
      <c r="P65" s="897"/>
      <c r="Q65" s="897"/>
      <c r="R65" s="897"/>
      <c r="S65" s="897"/>
      <c r="T65" s="897"/>
      <c r="U65" s="897"/>
      <c r="V65" s="897"/>
      <c r="W65" s="897"/>
      <c r="X65" s="897"/>
      <c r="Y65" s="897"/>
      <c r="Z65" s="897"/>
      <c r="AA65" s="897"/>
      <c r="AB65" s="897"/>
      <c r="AC65" s="897"/>
      <c r="AD65" s="897"/>
      <c r="AE65" s="897"/>
      <c r="AF65" s="897"/>
      <c r="AG65" s="897"/>
      <c r="AH65" s="897"/>
      <c r="AI65" s="897"/>
      <c r="AJ65" s="897"/>
      <c r="AK65" s="897"/>
      <c r="AL65" s="897"/>
      <c r="AM65" s="897"/>
      <c r="AN65" s="897"/>
      <c r="AO65" s="897"/>
      <c r="AP65" s="897"/>
      <c r="AQ65" s="897"/>
      <c r="AR65" s="897"/>
      <c r="AS65" s="897"/>
      <c r="AT65" s="897"/>
      <c r="AU65" s="897"/>
      <c r="AV65" s="897"/>
      <c r="AW65" s="897"/>
      <c r="AX65" s="897"/>
      <c r="AY65" s="897"/>
      <c r="AZ65" s="897"/>
      <c r="BA65" s="897"/>
      <c r="BB65" s="897"/>
      <c r="BC65" s="898"/>
      <c r="BD65" s="829"/>
      <c r="BE65" s="583"/>
      <c r="BF65" s="590"/>
      <c r="BG65" s="387" t="s">
        <v>44</v>
      </c>
      <c r="BH65" s="467"/>
      <c r="BI65" s="292"/>
      <c r="BJ65" s="292"/>
      <c r="BN65" s="7"/>
    </row>
    <row r="66" spans="4:92" s="301" customFormat="1" ht="15" customHeight="1">
      <c r="D66" s="293"/>
      <c r="E66" s="292"/>
      <c r="F66" s="37"/>
      <c r="H66" s="461"/>
      <c r="I66" s="462"/>
      <c r="J66" s="462"/>
      <c r="K66" s="462"/>
      <c r="L66" s="462"/>
      <c r="M66" s="896" t="s">
        <v>366</v>
      </c>
      <c r="N66" s="897"/>
      <c r="O66" s="897"/>
      <c r="P66" s="897"/>
      <c r="Q66" s="897"/>
      <c r="R66" s="897"/>
      <c r="S66" s="897"/>
      <c r="T66" s="897"/>
      <c r="U66" s="897"/>
      <c r="V66" s="897"/>
      <c r="W66" s="897"/>
      <c r="X66" s="897"/>
      <c r="Y66" s="897"/>
      <c r="Z66" s="897"/>
      <c r="AA66" s="897"/>
      <c r="AB66" s="897"/>
      <c r="AC66" s="897"/>
      <c r="AD66" s="897"/>
      <c r="AE66" s="897"/>
      <c r="AF66" s="897"/>
      <c r="AG66" s="897"/>
      <c r="AH66" s="897"/>
      <c r="AI66" s="897"/>
      <c r="AJ66" s="897"/>
      <c r="AK66" s="897"/>
      <c r="AL66" s="897"/>
      <c r="AM66" s="897"/>
      <c r="AN66" s="897"/>
      <c r="AO66" s="897"/>
      <c r="AP66" s="897"/>
      <c r="AQ66" s="897"/>
      <c r="AR66" s="897"/>
      <c r="AS66" s="897"/>
      <c r="AT66" s="897"/>
      <c r="AU66" s="897"/>
      <c r="AV66" s="897"/>
      <c r="AW66" s="897"/>
      <c r="AX66" s="897"/>
      <c r="AY66" s="897"/>
      <c r="AZ66" s="897"/>
      <c r="BA66" s="897"/>
      <c r="BB66" s="897"/>
      <c r="BC66" s="898"/>
      <c r="BD66" s="829"/>
      <c r="BE66" s="583"/>
      <c r="BF66" s="590"/>
      <c r="BG66" s="387" t="s">
        <v>44</v>
      </c>
      <c r="BH66" s="467"/>
      <c r="BI66" s="292"/>
      <c r="BJ66" s="292"/>
      <c r="BN66" s="7"/>
    </row>
    <row r="67" spans="4:92" s="301" customFormat="1" ht="15" customHeight="1">
      <c r="D67" s="293"/>
      <c r="E67" s="292"/>
      <c r="F67" s="37"/>
      <c r="H67" s="463"/>
      <c r="I67" s="347"/>
      <c r="J67" s="347"/>
      <c r="K67" s="347"/>
      <c r="L67" s="347"/>
      <c r="M67" s="899" t="s">
        <v>375</v>
      </c>
      <c r="N67" s="900"/>
      <c r="O67" s="900"/>
      <c r="P67" s="900"/>
      <c r="Q67" s="900"/>
      <c r="R67" s="900"/>
      <c r="S67" s="900"/>
      <c r="T67" s="900"/>
      <c r="U67" s="900"/>
      <c r="V67" s="900"/>
      <c r="W67" s="900"/>
      <c r="X67" s="900"/>
      <c r="Y67" s="900"/>
      <c r="Z67" s="900"/>
      <c r="AA67" s="900"/>
      <c r="AB67" s="900"/>
      <c r="AC67" s="900"/>
      <c r="AD67" s="900"/>
      <c r="AE67" s="900"/>
      <c r="AF67" s="900"/>
      <c r="AG67" s="900"/>
      <c r="AH67" s="900"/>
      <c r="AI67" s="900"/>
      <c r="AJ67" s="900"/>
      <c r="AK67" s="900"/>
      <c r="AL67" s="900"/>
      <c r="AM67" s="900"/>
      <c r="AN67" s="900"/>
      <c r="AO67" s="900"/>
      <c r="AP67" s="900"/>
      <c r="AQ67" s="900"/>
      <c r="AR67" s="900"/>
      <c r="AS67" s="900"/>
      <c r="AT67" s="900"/>
      <c r="AU67" s="900"/>
      <c r="AV67" s="900"/>
      <c r="AW67" s="900"/>
      <c r="AX67" s="900"/>
      <c r="AY67" s="900"/>
      <c r="AZ67" s="900"/>
      <c r="BA67" s="900"/>
      <c r="BB67" s="900"/>
      <c r="BC67" s="901"/>
      <c r="BD67" s="829"/>
      <c r="BE67" s="583"/>
      <c r="BF67" s="590"/>
      <c r="BG67" s="392"/>
      <c r="BH67" s="470"/>
      <c r="BI67" s="292"/>
      <c r="BJ67" s="292"/>
      <c r="BN67" s="7"/>
    </row>
    <row r="68" spans="4:92" s="301" customFormat="1" ht="15" customHeight="1">
      <c r="D68" s="293"/>
      <c r="E68" s="292"/>
      <c r="F68" s="37"/>
      <c r="H68" s="463"/>
      <c r="I68" s="347"/>
      <c r="J68" s="347"/>
      <c r="K68" s="347"/>
      <c r="L68" s="347"/>
      <c r="M68" s="899"/>
      <c r="N68" s="900"/>
      <c r="O68" s="900"/>
      <c r="P68" s="900"/>
      <c r="Q68" s="900"/>
      <c r="R68" s="900"/>
      <c r="S68" s="900"/>
      <c r="T68" s="900"/>
      <c r="U68" s="900"/>
      <c r="V68" s="900"/>
      <c r="W68" s="900"/>
      <c r="X68" s="900"/>
      <c r="Y68" s="900"/>
      <c r="Z68" s="900"/>
      <c r="AA68" s="900"/>
      <c r="AB68" s="900"/>
      <c r="AC68" s="900"/>
      <c r="AD68" s="900"/>
      <c r="AE68" s="900"/>
      <c r="AF68" s="900"/>
      <c r="AG68" s="900"/>
      <c r="AH68" s="900"/>
      <c r="AI68" s="900"/>
      <c r="AJ68" s="900"/>
      <c r="AK68" s="900"/>
      <c r="AL68" s="900"/>
      <c r="AM68" s="900"/>
      <c r="AN68" s="900"/>
      <c r="AO68" s="900"/>
      <c r="AP68" s="900"/>
      <c r="AQ68" s="900"/>
      <c r="AR68" s="900"/>
      <c r="AS68" s="900"/>
      <c r="AT68" s="900"/>
      <c r="AU68" s="900"/>
      <c r="AV68" s="900"/>
      <c r="AW68" s="900"/>
      <c r="AX68" s="900"/>
      <c r="AY68" s="900"/>
      <c r="AZ68" s="900"/>
      <c r="BA68" s="900"/>
      <c r="BB68" s="900"/>
      <c r="BC68" s="901"/>
      <c r="BD68" s="829"/>
      <c r="BE68" s="583"/>
      <c r="BF68" s="590"/>
      <c r="BG68" s="474" t="s">
        <v>44</v>
      </c>
      <c r="BH68" s="469"/>
      <c r="BI68" s="292"/>
      <c r="BJ68" s="292"/>
      <c r="BN68" s="7"/>
    </row>
    <row r="69" spans="4:92" s="301" customFormat="1" ht="15" customHeight="1">
      <c r="D69" s="293"/>
      <c r="E69" s="292"/>
      <c r="F69" s="37"/>
      <c r="H69" s="463"/>
      <c r="I69" s="347"/>
      <c r="J69" s="347"/>
      <c r="K69" s="347"/>
      <c r="L69" s="347"/>
      <c r="M69" s="892" t="s">
        <v>374</v>
      </c>
      <c r="N69" s="893"/>
      <c r="O69" s="893"/>
      <c r="P69" s="893"/>
      <c r="Q69" s="893"/>
      <c r="R69" s="893"/>
      <c r="S69" s="893"/>
      <c r="T69" s="893"/>
      <c r="U69" s="893"/>
      <c r="V69" s="893"/>
      <c r="W69" s="893"/>
      <c r="X69" s="893"/>
      <c r="Y69" s="893"/>
      <c r="Z69" s="893"/>
      <c r="AA69" s="893"/>
      <c r="AB69" s="893"/>
      <c r="AC69" s="893"/>
      <c r="AD69" s="893"/>
      <c r="AE69" s="893"/>
      <c r="AF69" s="893"/>
      <c r="AG69" s="893"/>
      <c r="AH69" s="893"/>
      <c r="AI69" s="893"/>
      <c r="AJ69" s="893"/>
      <c r="AK69" s="893"/>
      <c r="AL69" s="893"/>
      <c r="AM69" s="893"/>
      <c r="AN69" s="893"/>
      <c r="AO69" s="893"/>
      <c r="AP69" s="893"/>
      <c r="AQ69" s="893"/>
      <c r="AR69" s="893"/>
      <c r="AS69" s="893"/>
      <c r="AT69" s="893"/>
      <c r="AU69" s="893"/>
      <c r="AV69" s="893"/>
      <c r="AW69" s="893"/>
      <c r="AX69" s="893"/>
      <c r="AY69" s="893"/>
      <c r="AZ69" s="893"/>
      <c r="BA69" s="893"/>
      <c r="BB69" s="893"/>
      <c r="BC69" s="894"/>
      <c r="BD69" s="829"/>
      <c r="BE69" s="583"/>
      <c r="BF69" s="590"/>
      <c r="BG69" s="475" t="s">
        <v>44</v>
      </c>
      <c r="BH69" s="468"/>
      <c r="BI69" s="411"/>
      <c r="BJ69" s="292"/>
      <c r="BN69" s="7"/>
      <c r="BV69" s="412"/>
      <c r="BW69" s="412"/>
      <c r="BX69" s="412"/>
      <c r="BY69" s="412"/>
      <c r="BZ69" s="412"/>
      <c r="CA69" s="412"/>
      <c r="CB69" s="412"/>
      <c r="CC69" s="412"/>
      <c r="CD69" s="412"/>
      <c r="CE69" s="412"/>
      <c r="CF69" s="412"/>
      <c r="CG69" s="412"/>
      <c r="CH69" s="412"/>
      <c r="CI69" s="412"/>
      <c r="CJ69" s="412"/>
      <c r="CK69" s="412"/>
      <c r="CL69" s="412"/>
      <c r="CM69" s="412"/>
      <c r="CN69" s="412"/>
    </row>
    <row r="70" spans="4:92" s="301" customFormat="1" ht="15" customHeight="1">
      <c r="D70" s="293"/>
      <c r="E70" s="292"/>
      <c r="F70" s="37"/>
      <c r="H70" s="463"/>
      <c r="I70" s="347"/>
      <c r="J70" s="347"/>
      <c r="K70" s="347"/>
      <c r="L70" s="347"/>
      <c r="M70" s="833" t="s">
        <v>461</v>
      </c>
      <c r="N70" s="834"/>
      <c r="O70" s="834"/>
      <c r="P70" s="834"/>
      <c r="Q70" s="834"/>
      <c r="R70" s="834"/>
      <c r="S70" s="834"/>
      <c r="T70" s="834"/>
      <c r="U70" s="834"/>
      <c r="V70" s="834"/>
      <c r="W70" s="834"/>
      <c r="X70" s="834"/>
      <c r="Y70" s="834"/>
      <c r="Z70" s="834"/>
      <c r="AA70" s="834"/>
      <c r="AB70" s="834"/>
      <c r="AC70" s="834"/>
      <c r="AD70" s="834"/>
      <c r="AE70" s="834"/>
      <c r="AF70" s="834"/>
      <c r="AG70" s="834"/>
      <c r="AH70" s="834"/>
      <c r="AI70" s="834"/>
      <c r="AJ70" s="834"/>
      <c r="AK70" s="834"/>
      <c r="AL70" s="834"/>
      <c r="AM70" s="834"/>
      <c r="AN70" s="834"/>
      <c r="AO70" s="834"/>
      <c r="AP70" s="834"/>
      <c r="AQ70" s="834"/>
      <c r="AR70" s="834"/>
      <c r="AS70" s="834"/>
      <c r="AT70" s="834"/>
      <c r="AU70" s="834"/>
      <c r="AV70" s="834"/>
      <c r="AW70" s="834"/>
      <c r="AX70" s="834"/>
      <c r="AY70" s="834"/>
      <c r="AZ70" s="834"/>
      <c r="BA70" s="834"/>
      <c r="BB70" s="834"/>
      <c r="BC70" s="835"/>
      <c r="BD70" s="829"/>
      <c r="BE70" s="583"/>
      <c r="BF70" s="590"/>
      <c r="BG70" s="392"/>
      <c r="BH70" s="472"/>
      <c r="BI70" s="411"/>
      <c r="BJ70" s="292"/>
      <c r="BN70" s="7"/>
      <c r="BV70" s="412"/>
      <c r="BW70" s="412"/>
      <c r="BX70" s="412"/>
      <c r="BY70" s="412"/>
      <c r="BZ70" s="412"/>
      <c r="CA70" s="412"/>
      <c r="CB70" s="412"/>
      <c r="CC70" s="412"/>
      <c r="CD70" s="412"/>
      <c r="CE70" s="412"/>
      <c r="CF70" s="412"/>
      <c r="CG70" s="412"/>
      <c r="CH70" s="412"/>
      <c r="CI70" s="412"/>
      <c r="CJ70" s="412"/>
      <c r="CK70" s="412"/>
      <c r="CL70" s="412"/>
      <c r="CM70" s="412"/>
      <c r="CN70" s="412"/>
    </row>
    <row r="71" spans="4:92" s="301" customFormat="1" ht="15" customHeight="1" thickBot="1">
      <c r="D71" s="293"/>
      <c r="E71" s="292"/>
      <c r="F71" s="37"/>
      <c r="H71" s="464"/>
      <c r="I71" s="465"/>
      <c r="J71" s="465"/>
      <c r="K71" s="465"/>
      <c r="L71" s="465"/>
      <c r="M71" s="836"/>
      <c r="N71" s="837"/>
      <c r="O71" s="837"/>
      <c r="P71" s="837"/>
      <c r="Q71" s="837"/>
      <c r="R71" s="837"/>
      <c r="S71" s="837"/>
      <c r="T71" s="837"/>
      <c r="U71" s="837"/>
      <c r="V71" s="837"/>
      <c r="W71" s="837"/>
      <c r="X71" s="837"/>
      <c r="Y71" s="837"/>
      <c r="Z71" s="837"/>
      <c r="AA71" s="837"/>
      <c r="AB71" s="837"/>
      <c r="AC71" s="837"/>
      <c r="AD71" s="837"/>
      <c r="AE71" s="837"/>
      <c r="AF71" s="837"/>
      <c r="AG71" s="837"/>
      <c r="AH71" s="837"/>
      <c r="AI71" s="837"/>
      <c r="AJ71" s="837"/>
      <c r="AK71" s="837"/>
      <c r="AL71" s="837"/>
      <c r="AM71" s="837"/>
      <c r="AN71" s="837"/>
      <c r="AO71" s="837"/>
      <c r="AP71" s="837"/>
      <c r="AQ71" s="837"/>
      <c r="AR71" s="837"/>
      <c r="AS71" s="837"/>
      <c r="AT71" s="837"/>
      <c r="AU71" s="837"/>
      <c r="AV71" s="837"/>
      <c r="AW71" s="837"/>
      <c r="AX71" s="837"/>
      <c r="AY71" s="837"/>
      <c r="AZ71" s="837"/>
      <c r="BA71" s="837"/>
      <c r="BB71" s="837"/>
      <c r="BC71" s="838"/>
      <c r="BD71" s="830"/>
      <c r="BE71" s="831"/>
      <c r="BF71" s="832"/>
      <c r="BG71" s="476" t="s">
        <v>368</v>
      </c>
      <c r="BH71" s="471"/>
      <c r="BI71" s="411"/>
      <c r="BJ71" s="292"/>
      <c r="BN71" s="7"/>
      <c r="BV71" s="412"/>
      <c r="BW71" s="412"/>
      <c r="BX71" s="412"/>
      <c r="BY71" s="412"/>
      <c r="BZ71" s="412"/>
      <c r="CA71" s="412"/>
      <c r="CB71" s="412"/>
      <c r="CC71" s="412"/>
      <c r="CD71" s="412"/>
      <c r="CE71" s="412"/>
      <c r="CF71" s="412"/>
      <c r="CG71" s="412"/>
      <c r="CH71" s="412"/>
      <c r="CI71" s="412"/>
      <c r="CJ71" s="412"/>
      <c r="CK71" s="412"/>
      <c r="CL71" s="412"/>
      <c r="CM71" s="412"/>
      <c r="CN71" s="412"/>
    </row>
    <row r="72" spans="4:92" s="301" customFormat="1" ht="15" customHeight="1">
      <c r="D72" s="293"/>
      <c r="E72" s="289"/>
      <c r="F72" s="289"/>
      <c r="G72" s="411"/>
      <c r="H72" s="29"/>
      <c r="I72" s="128" t="s">
        <v>363</v>
      </c>
      <c r="J72" s="631" t="s">
        <v>492</v>
      </c>
      <c r="K72" s="631"/>
      <c r="L72" s="631"/>
      <c r="M72" s="631"/>
      <c r="N72" s="631"/>
      <c r="O72" s="631"/>
      <c r="P72" s="631"/>
      <c r="Q72" s="631"/>
      <c r="R72" s="631"/>
      <c r="S72" s="631"/>
      <c r="T72" s="631"/>
      <c r="U72" s="631"/>
      <c r="V72" s="631"/>
      <c r="W72" s="631"/>
      <c r="X72" s="631"/>
      <c r="Y72" s="631"/>
      <c r="Z72" s="631"/>
      <c r="AA72" s="631"/>
      <c r="AB72" s="631"/>
      <c r="AC72" s="631"/>
      <c r="AD72" s="631"/>
      <c r="AE72" s="631"/>
      <c r="AF72" s="631"/>
      <c r="AG72" s="631"/>
      <c r="AH72" s="631"/>
      <c r="AI72" s="631"/>
      <c r="AJ72" s="631"/>
      <c r="AK72" s="631"/>
      <c r="AL72" s="631"/>
      <c r="AM72" s="631"/>
      <c r="AN72" s="631"/>
      <c r="AO72" s="631"/>
      <c r="AP72" s="631"/>
      <c r="AQ72" s="631"/>
      <c r="AR72" s="631"/>
      <c r="AS72" s="631"/>
      <c r="AT72" s="631"/>
      <c r="AU72" s="631"/>
      <c r="AV72" s="631"/>
      <c r="AW72" s="631"/>
      <c r="AX72" s="631"/>
      <c r="AY72" s="631"/>
      <c r="AZ72" s="631"/>
      <c r="BA72" s="631"/>
      <c r="BB72" s="631"/>
      <c r="BC72" s="631"/>
      <c r="BD72" s="631"/>
      <c r="BE72" s="631"/>
      <c r="BF72" s="631"/>
      <c r="BG72" s="631"/>
      <c r="BH72" s="292"/>
      <c r="BI72" s="292"/>
      <c r="BJ72" s="292"/>
      <c r="BN72" s="7"/>
    </row>
    <row r="73" spans="4:92" s="301" customFormat="1" ht="15" customHeight="1">
      <c r="D73" s="293"/>
      <c r="E73" s="289"/>
      <c r="F73" s="289"/>
      <c r="G73" s="411"/>
      <c r="H73" s="411"/>
      <c r="I73" s="411"/>
      <c r="J73" s="631"/>
      <c r="K73" s="631"/>
      <c r="L73" s="631"/>
      <c r="M73" s="631"/>
      <c r="N73" s="631"/>
      <c r="O73" s="631"/>
      <c r="P73" s="631"/>
      <c r="Q73" s="631"/>
      <c r="R73" s="631"/>
      <c r="S73" s="631"/>
      <c r="T73" s="631"/>
      <c r="U73" s="631"/>
      <c r="V73" s="631"/>
      <c r="W73" s="631"/>
      <c r="X73" s="631"/>
      <c r="Y73" s="631"/>
      <c r="Z73" s="631"/>
      <c r="AA73" s="631"/>
      <c r="AB73" s="631"/>
      <c r="AC73" s="631"/>
      <c r="AD73" s="631"/>
      <c r="AE73" s="631"/>
      <c r="AF73" s="631"/>
      <c r="AG73" s="631"/>
      <c r="AH73" s="631"/>
      <c r="AI73" s="631"/>
      <c r="AJ73" s="631"/>
      <c r="AK73" s="631"/>
      <c r="AL73" s="631"/>
      <c r="AM73" s="631"/>
      <c r="AN73" s="631"/>
      <c r="AO73" s="631"/>
      <c r="AP73" s="631"/>
      <c r="AQ73" s="631"/>
      <c r="AR73" s="631"/>
      <c r="AS73" s="631"/>
      <c r="AT73" s="631"/>
      <c r="AU73" s="631"/>
      <c r="AV73" s="631"/>
      <c r="AW73" s="631"/>
      <c r="AX73" s="631"/>
      <c r="AY73" s="631"/>
      <c r="AZ73" s="631"/>
      <c r="BA73" s="631"/>
      <c r="BB73" s="631"/>
      <c r="BC73" s="631"/>
      <c r="BD73" s="631"/>
      <c r="BE73" s="631"/>
      <c r="BF73" s="631"/>
      <c r="BG73" s="631"/>
      <c r="BH73" s="292"/>
      <c r="BI73" s="292"/>
      <c r="BJ73" s="292"/>
      <c r="BN73" s="7"/>
    </row>
    <row r="74" spans="4:92" s="301" customFormat="1" ht="15" customHeight="1">
      <c r="D74" s="293"/>
      <c r="E74" s="289"/>
      <c r="F74" s="289"/>
      <c r="G74" s="411"/>
      <c r="H74" s="411"/>
      <c r="I74" s="411"/>
      <c r="J74" s="631"/>
      <c r="K74" s="631"/>
      <c r="L74" s="631"/>
      <c r="M74" s="631"/>
      <c r="N74" s="631"/>
      <c r="O74" s="631"/>
      <c r="P74" s="631"/>
      <c r="Q74" s="631"/>
      <c r="R74" s="631"/>
      <c r="S74" s="631"/>
      <c r="T74" s="631"/>
      <c r="U74" s="631"/>
      <c r="V74" s="631"/>
      <c r="W74" s="631"/>
      <c r="X74" s="631"/>
      <c r="Y74" s="631"/>
      <c r="Z74" s="631"/>
      <c r="AA74" s="631"/>
      <c r="AB74" s="631"/>
      <c r="AC74" s="631"/>
      <c r="AD74" s="631"/>
      <c r="AE74" s="631"/>
      <c r="AF74" s="631"/>
      <c r="AG74" s="631"/>
      <c r="AH74" s="631"/>
      <c r="AI74" s="631"/>
      <c r="AJ74" s="631"/>
      <c r="AK74" s="631"/>
      <c r="AL74" s="631"/>
      <c r="AM74" s="631"/>
      <c r="AN74" s="631"/>
      <c r="AO74" s="631"/>
      <c r="AP74" s="631"/>
      <c r="AQ74" s="631"/>
      <c r="AR74" s="631"/>
      <c r="AS74" s="631"/>
      <c r="AT74" s="631"/>
      <c r="AU74" s="631"/>
      <c r="AV74" s="631"/>
      <c r="AW74" s="631"/>
      <c r="AX74" s="631"/>
      <c r="AY74" s="631"/>
      <c r="AZ74" s="631"/>
      <c r="BA74" s="631"/>
      <c r="BB74" s="631"/>
      <c r="BC74" s="631"/>
      <c r="BD74" s="631"/>
      <c r="BE74" s="631"/>
      <c r="BF74" s="631"/>
      <c r="BG74" s="631"/>
      <c r="BH74" s="292"/>
      <c r="BI74" s="292"/>
      <c r="BJ74" s="292"/>
      <c r="BN74" s="7"/>
    </row>
    <row r="75" spans="4:92" s="301" customFormat="1" ht="15" customHeight="1">
      <c r="D75" s="65"/>
      <c r="E75" s="297"/>
      <c r="F75" s="38"/>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9"/>
      <c r="AF75" s="297"/>
      <c r="AG75" s="297"/>
      <c r="AH75" s="297"/>
      <c r="AI75" s="297"/>
      <c r="AJ75" s="299"/>
      <c r="AK75" s="297"/>
      <c r="AL75" s="297"/>
      <c r="AM75" s="297"/>
      <c r="AN75" s="297"/>
      <c r="AO75" s="297"/>
      <c r="AP75" s="297"/>
      <c r="AQ75" s="297"/>
      <c r="AR75" s="297"/>
      <c r="AS75" s="297"/>
      <c r="AT75" s="297"/>
      <c r="AU75" s="297"/>
      <c r="AV75" s="297"/>
      <c r="AW75" s="297"/>
      <c r="AX75" s="297"/>
      <c r="AY75" s="299"/>
      <c r="AZ75" s="297"/>
      <c r="BA75" s="297"/>
      <c r="BB75" s="297"/>
      <c r="BC75" s="413"/>
      <c r="BD75" s="413"/>
      <c r="BE75" s="413"/>
      <c r="BF75" s="413"/>
      <c r="BG75" s="297"/>
      <c r="BH75" s="297"/>
      <c r="BI75" s="297"/>
      <c r="BJ75" s="297"/>
      <c r="BK75" s="299"/>
      <c r="BL75" s="299"/>
      <c r="BM75" s="299"/>
      <c r="BN75" s="9"/>
      <c r="BV75" s="412"/>
      <c r="BW75" s="412"/>
      <c r="BX75" s="412"/>
      <c r="BY75" s="412"/>
      <c r="BZ75" s="412"/>
      <c r="CA75" s="412"/>
      <c r="CB75" s="412"/>
      <c r="CC75" s="412"/>
      <c r="CD75" s="412"/>
      <c r="CE75" s="412"/>
      <c r="CF75" s="412"/>
      <c r="CG75" s="412"/>
      <c r="CH75" s="412"/>
      <c r="CI75" s="412"/>
      <c r="CJ75" s="412"/>
      <c r="CK75" s="412"/>
      <c r="CL75" s="412"/>
      <c r="CM75" s="412"/>
      <c r="CN75" s="412"/>
    </row>
    <row r="76" spans="4:92" s="263" customFormat="1" ht="15" customHeight="1">
      <c r="D76" s="425"/>
      <c r="E76" s="425"/>
      <c r="F76" s="37"/>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2"/>
      <c r="AY76" s="422"/>
      <c r="AZ76" s="422"/>
      <c r="BA76" s="422"/>
      <c r="BB76" s="425"/>
      <c r="BC76" s="425"/>
      <c r="BD76" s="433"/>
      <c r="BK76"/>
      <c r="BL76"/>
      <c r="BM76"/>
      <c r="BN76"/>
      <c r="BO76"/>
      <c r="BP76"/>
      <c r="BQ76"/>
      <c r="BR76"/>
      <c r="BS76"/>
      <c r="BT76"/>
      <c r="BU76"/>
      <c r="BV76"/>
      <c r="BW76"/>
      <c r="BX76"/>
      <c r="BY76"/>
      <c r="BZ76"/>
      <c r="CA76"/>
      <c r="CB76"/>
      <c r="CC76"/>
    </row>
    <row r="77" spans="4:92" s="250" customFormat="1" ht="25.5" customHeight="1">
      <c r="D77" s="30"/>
      <c r="E77" s="583">
        <v>27</v>
      </c>
      <c r="F77" s="583"/>
      <c r="G77" s="926" t="s">
        <v>127</v>
      </c>
      <c r="H77" s="926"/>
      <c r="I77" s="926"/>
      <c r="J77" s="926"/>
      <c r="K77" s="926"/>
      <c r="L77" s="926"/>
      <c r="M77" s="926"/>
      <c r="N77" s="926"/>
      <c r="O77" s="926"/>
      <c r="P77" s="926"/>
      <c r="Q77" s="926"/>
      <c r="R77" s="926"/>
      <c r="S77" s="926"/>
      <c r="T77" s="926"/>
      <c r="U77" s="926"/>
      <c r="V77" s="926"/>
      <c r="W77" s="926"/>
      <c r="X77" s="926"/>
      <c r="Y77" s="926"/>
      <c r="Z77" s="32"/>
      <c r="AA77" s="813"/>
      <c r="AB77" s="695"/>
      <c r="AC77" s="695"/>
      <c r="AD77" s="696"/>
      <c r="AE77" s="583" t="s">
        <v>277</v>
      </c>
      <c r="AF77" s="583"/>
      <c r="AG77" s="583"/>
      <c r="AH77" s="583"/>
      <c r="AI77" s="583"/>
      <c r="AJ77" s="583"/>
      <c r="AK77" s="583"/>
      <c r="AL77" s="584"/>
      <c r="AM77" s="244"/>
      <c r="AN77" s="244"/>
      <c r="BU77" s="250">
        <f>AA77</f>
        <v>0</v>
      </c>
    </row>
    <row r="78" spans="4:92" s="250" customFormat="1" ht="25.5" customHeight="1">
      <c r="D78" s="8"/>
      <c r="E78" s="575">
        <v>28</v>
      </c>
      <c r="F78" s="575"/>
      <c r="G78" s="926" t="s">
        <v>128</v>
      </c>
      <c r="H78" s="926"/>
      <c r="I78" s="926"/>
      <c r="J78" s="926"/>
      <c r="K78" s="926"/>
      <c r="L78" s="926"/>
      <c r="M78" s="926"/>
      <c r="N78" s="926"/>
      <c r="O78" s="926"/>
      <c r="P78" s="926"/>
      <c r="Q78" s="926"/>
      <c r="R78" s="926"/>
      <c r="S78" s="926"/>
      <c r="T78" s="926"/>
      <c r="U78" s="926"/>
      <c r="V78" s="926"/>
      <c r="W78" s="926"/>
      <c r="X78" s="926"/>
      <c r="Y78" s="926"/>
      <c r="Z78" s="32"/>
      <c r="AA78" s="927" t="s">
        <v>201</v>
      </c>
      <c r="AB78" s="928"/>
      <c r="AC78" s="928"/>
      <c r="AD78" s="928"/>
      <c r="AE78" s="928"/>
      <c r="AF78" s="928"/>
      <c r="AG78" s="928"/>
      <c r="AH78" s="928"/>
      <c r="AI78" s="928"/>
      <c r="AJ78" s="928"/>
      <c r="AK78" s="928" t="s">
        <v>44</v>
      </c>
      <c r="AL78" s="929"/>
      <c r="AM78" s="927" t="s">
        <v>202</v>
      </c>
      <c r="AN78" s="928"/>
      <c r="AO78" s="928"/>
      <c r="AP78" s="928"/>
      <c r="AQ78" s="928"/>
      <c r="AR78" s="928"/>
      <c r="AS78" s="928"/>
      <c r="AT78" s="928"/>
      <c r="AU78" s="928" t="s">
        <v>44</v>
      </c>
      <c r="AV78" s="929"/>
      <c r="AW78" s="117"/>
      <c r="BV78" s="433"/>
      <c r="BW78" s="433"/>
    </row>
    <row r="79" spans="4:92" s="433" customFormat="1" ht="10" customHeight="1">
      <c r="D79" s="425"/>
      <c r="F79" s="27"/>
      <c r="G79" s="27"/>
      <c r="H79" s="27"/>
      <c r="I79" s="27"/>
      <c r="J79" s="27"/>
      <c r="K79" s="27"/>
      <c r="L79" s="27"/>
      <c r="M79" s="27"/>
      <c r="N79" s="27"/>
      <c r="BV79" s="250"/>
      <c r="BW79" s="250"/>
    </row>
    <row r="80" spans="4:92" s="250" customFormat="1" ht="17.25" customHeight="1">
      <c r="D80" s="49"/>
      <c r="E80" s="27"/>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49"/>
    </row>
    <row r="81" spans="4:73" ht="24" customHeight="1">
      <c r="D81" s="30"/>
      <c r="E81" s="583">
        <v>29</v>
      </c>
      <c r="F81" s="583"/>
      <c r="G81" s="31" t="s">
        <v>282</v>
      </c>
      <c r="H81" s="31"/>
      <c r="I81" s="31"/>
      <c r="J81" s="31"/>
      <c r="K81" s="31"/>
      <c r="L81" s="31"/>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31"/>
      <c r="AO81" s="31"/>
      <c r="AP81" s="31"/>
      <c r="AQ81" s="31"/>
      <c r="AR81" s="31"/>
      <c r="AS81" s="996" t="s">
        <v>224</v>
      </c>
      <c r="AT81" s="996"/>
      <c r="AU81" s="996"/>
      <c r="AV81" s="996"/>
      <c r="AW81" s="996"/>
      <c r="AX81" s="996"/>
      <c r="AY81" s="996"/>
      <c r="AZ81" s="996"/>
      <c r="BA81" s="996"/>
      <c r="BB81" s="996"/>
      <c r="BC81" s="996"/>
      <c r="BD81" s="996"/>
      <c r="BE81" s="996"/>
      <c r="BF81" s="996"/>
      <c r="BG81" s="996"/>
      <c r="BH81" s="996"/>
      <c r="BI81" s="996"/>
      <c r="BJ81" s="996"/>
      <c r="BK81" s="997"/>
      <c r="BL81" s="107"/>
      <c r="BM81" s="107"/>
      <c r="BN81" s="107"/>
      <c r="BO81" s="107"/>
      <c r="BR81" s="107"/>
      <c r="BS81" s="107"/>
      <c r="BT81" s="107"/>
      <c r="BU81" s="107"/>
    </row>
    <row r="82" spans="4:73" ht="20.149999999999999" customHeight="1">
      <c r="D82" s="582" t="s">
        <v>141</v>
      </c>
      <c r="E82" s="583"/>
      <c r="F82" s="583"/>
      <c r="G82" s="583"/>
      <c r="H82" s="583"/>
      <c r="I82" s="583"/>
      <c r="J82" s="583"/>
      <c r="K82" s="583"/>
      <c r="L82" s="583"/>
      <c r="M82" s="583"/>
      <c r="N82" s="583"/>
      <c r="O82" s="584"/>
      <c r="P82" s="582" t="s">
        <v>148</v>
      </c>
      <c r="Q82" s="583"/>
      <c r="R82" s="583"/>
      <c r="S82" s="583"/>
      <c r="T82" s="583"/>
      <c r="U82" s="583"/>
      <c r="V82" s="583"/>
      <c r="W82" s="583"/>
      <c r="X82" s="583"/>
      <c r="Y82" s="583"/>
      <c r="Z82" s="583"/>
      <c r="AA82" s="583"/>
      <c r="AB82" s="583"/>
      <c r="AC82" s="583"/>
      <c r="AD82" s="583"/>
      <c r="AE82" s="583"/>
      <c r="AF82" s="585" t="s">
        <v>149</v>
      </c>
      <c r="AG82" s="586"/>
      <c r="AH82" s="586"/>
      <c r="AI82" s="586"/>
      <c r="AJ82" s="586"/>
      <c r="AK82" s="586"/>
      <c r="AL82" s="586"/>
      <c r="AM82" s="586"/>
      <c r="AN82" s="586"/>
      <c r="AO82" s="586"/>
      <c r="AP82" s="586"/>
      <c r="AQ82" s="586"/>
      <c r="AR82" s="586"/>
      <c r="AS82" s="586"/>
      <c r="AT82" s="586"/>
      <c r="AU82" s="586"/>
      <c r="AV82" s="582" t="s">
        <v>150</v>
      </c>
      <c r="AW82" s="583"/>
      <c r="AX82" s="583"/>
      <c r="AY82" s="583"/>
      <c r="AZ82" s="583"/>
      <c r="BA82" s="583"/>
      <c r="BB82" s="583"/>
      <c r="BC82" s="583"/>
      <c r="BD82" s="583"/>
      <c r="BE82" s="583"/>
      <c r="BF82" s="583"/>
      <c r="BG82" s="583"/>
      <c r="BH82" s="583"/>
      <c r="BI82" s="583"/>
      <c r="BJ82" s="583"/>
      <c r="BK82" s="584"/>
    </row>
    <row r="83" spans="4:73" ht="16.5" customHeight="1">
      <c r="D83" s="963" t="s">
        <v>142</v>
      </c>
      <c r="E83" s="964"/>
      <c r="F83" s="969"/>
      <c r="G83" s="970"/>
      <c r="H83" s="970"/>
      <c r="I83" s="970"/>
      <c r="J83" s="970"/>
      <c r="K83" s="970"/>
      <c r="L83" s="970"/>
      <c r="M83" s="181" t="s">
        <v>44</v>
      </c>
      <c r="N83" s="172"/>
      <c r="O83" s="174"/>
      <c r="P83" s="173"/>
      <c r="Q83" s="172"/>
      <c r="R83" s="172"/>
      <c r="S83" s="172"/>
      <c r="T83" s="172"/>
      <c r="U83" s="970"/>
      <c r="V83" s="970"/>
      <c r="W83" s="970"/>
      <c r="X83" s="970"/>
      <c r="Y83" s="970"/>
      <c r="Z83" s="970"/>
      <c r="AA83" s="970"/>
      <c r="AB83" s="181" t="s">
        <v>44</v>
      </c>
      <c r="AC83" s="172"/>
      <c r="AD83" s="172"/>
      <c r="AE83" s="172"/>
      <c r="AF83" s="175"/>
      <c r="AG83" s="176"/>
      <c r="AH83" s="176"/>
      <c r="AI83" s="172"/>
      <c r="AJ83" s="970"/>
      <c r="AK83" s="970"/>
      <c r="AL83" s="970"/>
      <c r="AM83" s="970"/>
      <c r="AN83" s="970"/>
      <c r="AO83" s="970"/>
      <c r="AP83" s="970"/>
      <c r="AQ83" s="181" t="s">
        <v>44</v>
      </c>
      <c r="AR83" s="172"/>
      <c r="AS83" s="176"/>
      <c r="AT83" s="176"/>
      <c r="AU83" s="176"/>
      <c r="AV83" s="2"/>
      <c r="AW83" s="182"/>
      <c r="AX83" s="182"/>
      <c r="AY83" s="172"/>
      <c r="AZ83" s="971">
        <f>F83+U83+AJ83</f>
        <v>0</v>
      </c>
      <c r="BA83" s="971"/>
      <c r="BB83" s="971"/>
      <c r="BC83" s="971"/>
      <c r="BD83" s="971"/>
      <c r="BE83" s="971"/>
      <c r="BF83" s="971"/>
      <c r="BG83" s="181" t="s">
        <v>44</v>
      </c>
      <c r="BH83" s="172"/>
      <c r="BI83" s="182"/>
      <c r="BJ83" s="182"/>
      <c r="BK83" s="3"/>
    </row>
    <row r="84" spans="4:73" ht="16.5" customHeight="1">
      <c r="D84" s="965"/>
      <c r="E84" s="966"/>
      <c r="F84" s="171" t="s">
        <v>183</v>
      </c>
      <c r="G84" s="972"/>
      <c r="H84" s="972"/>
      <c r="I84" s="972"/>
      <c r="J84" s="972"/>
      <c r="K84" s="972"/>
      <c r="L84" s="972"/>
      <c r="M84" s="183" t="s">
        <v>184</v>
      </c>
      <c r="N84" s="177" t="s">
        <v>44</v>
      </c>
      <c r="O84" s="170"/>
      <c r="P84" s="171"/>
      <c r="Q84" s="168"/>
      <c r="R84" s="168"/>
      <c r="S84" s="168"/>
      <c r="T84" s="168" t="s">
        <v>183</v>
      </c>
      <c r="U84" s="972"/>
      <c r="V84" s="972"/>
      <c r="W84" s="972"/>
      <c r="X84" s="972"/>
      <c r="Y84" s="972"/>
      <c r="Z84" s="972"/>
      <c r="AA84" s="972"/>
      <c r="AB84" s="168" t="s">
        <v>184</v>
      </c>
      <c r="AC84" s="177" t="s">
        <v>44</v>
      </c>
      <c r="AD84" s="168"/>
      <c r="AE84" s="168"/>
      <c r="AF84" s="179"/>
      <c r="AG84" s="180"/>
      <c r="AH84" s="180"/>
      <c r="AI84" s="168" t="s">
        <v>183</v>
      </c>
      <c r="AJ84" s="972"/>
      <c r="AK84" s="972"/>
      <c r="AL84" s="972"/>
      <c r="AM84" s="972"/>
      <c r="AN84" s="972"/>
      <c r="AO84" s="972"/>
      <c r="AP84" s="972"/>
      <c r="AQ84" s="168" t="s">
        <v>184</v>
      </c>
      <c r="AR84" s="177" t="s">
        <v>44</v>
      </c>
      <c r="AS84" s="180"/>
      <c r="AT84" s="180"/>
      <c r="AU84" s="180"/>
      <c r="AV84" s="6"/>
      <c r="AW84" s="183"/>
      <c r="AX84" s="183"/>
      <c r="AY84" s="168" t="s">
        <v>183</v>
      </c>
      <c r="AZ84" s="975">
        <f>G84+U84+AJ84</f>
        <v>0</v>
      </c>
      <c r="BA84" s="975"/>
      <c r="BB84" s="975"/>
      <c r="BC84" s="975"/>
      <c r="BD84" s="975"/>
      <c r="BE84" s="975"/>
      <c r="BF84" s="975"/>
      <c r="BG84" s="168" t="s">
        <v>184</v>
      </c>
      <c r="BH84" s="168" t="s">
        <v>44</v>
      </c>
      <c r="BI84" s="183"/>
      <c r="BJ84" s="183"/>
      <c r="BK84" s="7"/>
    </row>
    <row r="85" spans="4:73" ht="20.149999999999999" customHeight="1">
      <c r="D85" s="965"/>
      <c r="E85" s="966"/>
      <c r="F85" s="71" t="s">
        <v>143</v>
      </c>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178"/>
      <c r="AG85" s="178"/>
      <c r="AH85" s="178"/>
      <c r="AI85" s="167"/>
      <c r="AJ85" s="167"/>
      <c r="AK85" s="167"/>
      <c r="AL85" s="167"/>
      <c r="AM85" s="167"/>
      <c r="AN85" s="167"/>
      <c r="AO85" s="167"/>
      <c r="AP85" s="167"/>
      <c r="AQ85" s="167"/>
      <c r="AR85" s="167"/>
      <c r="AS85" s="178"/>
      <c r="AT85" s="178"/>
      <c r="AU85" s="178"/>
      <c r="AV85" s="31"/>
      <c r="AW85" s="31"/>
      <c r="AX85" s="31"/>
      <c r="AY85" s="167"/>
      <c r="AZ85" s="167"/>
      <c r="BA85" s="167"/>
      <c r="BB85" s="167"/>
      <c r="BC85" s="167"/>
      <c r="BD85" s="167"/>
      <c r="BE85" s="167"/>
      <c r="BF85" s="167"/>
      <c r="BG85" s="167"/>
      <c r="BH85" s="167"/>
      <c r="BI85" s="31"/>
      <c r="BJ85" s="31"/>
      <c r="BK85" s="32"/>
    </row>
    <row r="86" spans="4:73" ht="20.149999999999999" customHeight="1">
      <c r="D86" s="965"/>
      <c r="E86" s="966"/>
      <c r="F86" s="976"/>
      <c r="G86" s="852"/>
      <c r="H86" s="977" t="s">
        <v>207</v>
      </c>
      <c r="I86" s="978"/>
      <c r="J86" s="978"/>
      <c r="K86" s="978"/>
      <c r="L86" s="978"/>
      <c r="M86" s="978"/>
      <c r="N86" s="978"/>
      <c r="O86" s="979"/>
      <c r="P86" s="67" t="s">
        <v>1</v>
      </c>
      <c r="Q86" s="68"/>
      <c r="R86" s="69"/>
      <c r="S86" s="850"/>
      <c r="T86" s="851"/>
      <c r="U86" s="852"/>
      <c r="V86" s="849" t="s">
        <v>44</v>
      </c>
      <c r="W86" s="849"/>
      <c r="X86" s="70" t="s">
        <v>144</v>
      </c>
      <c r="Y86" s="69"/>
      <c r="Z86" s="69"/>
      <c r="AA86" s="850"/>
      <c r="AB86" s="851"/>
      <c r="AC86" s="852"/>
      <c r="AD86" s="849" t="s">
        <v>44</v>
      </c>
      <c r="AE86" s="849"/>
      <c r="AF86" s="67" t="s">
        <v>1</v>
      </c>
      <c r="AG86" s="68"/>
      <c r="AH86" s="68"/>
      <c r="AI86" s="850"/>
      <c r="AJ86" s="851"/>
      <c r="AK86" s="852"/>
      <c r="AL86" s="849" t="s">
        <v>44</v>
      </c>
      <c r="AM86" s="849"/>
      <c r="AN86" s="70" t="s">
        <v>144</v>
      </c>
      <c r="AO86" s="69"/>
      <c r="AP86" s="69"/>
      <c r="AQ86" s="850"/>
      <c r="AR86" s="851"/>
      <c r="AS86" s="852"/>
      <c r="AT86" s="849" t="s">
        <v>44</v>
      </c>
      <c r="AU86" s="849"/>
      <c r="AV86" s="67" t="s">
        <v>1</v>
      </c>
      <c r="AW86" s="68"/>
      <c r="AX86" s="68"/>
      <c r="AY86" s="973">
        <f>S86+AI86+IF(F86=1,1,0)</f>
        <v>0</v>
      </c>
      <c r="AZ86" s="973"/>
      <c r="BA86" s="973"/>
      <c r="BB86" s="847" t="s">
        <v>44</v>
      </c>
      <c r="BC86" s="974"/>
      <c r="BD86" s="70" t="s">
        <v>144</v>
      </c>
      <c r="BE86" s="69"/>
      <c r="BF86" s="69"/>
      <c r="BG86" s="973">
        <f>AA86+AQ86+IF(F86=2,2,0)</f>
        <v>0</v>
      </c>
      <c r="BH86" s="973"/>
      <c r="BI86" s="973"/>
      <c r="BJ86" s="847" t="s">
        <v>44</v>
      </c>
      <c r="BK86" s="848"/>
      <c r="BL86" s="107"/>
      <c r="BM86" s="107"/>
      <c r="BN86" s="107"/>
      <c r="BO86" s="107"/>
      <c r="BP86" s="107"/>
    </row>
    <row r="87" spans="4:73" ht="20.149999999999999" customHeight="1">
      <c r="D87" s="965"/>
      <c r="E87" s="966"/>
      <c r="F87" s="980" t="s">
        <v>145</v>
      </c>
      <c r="G87" s="981"/>
      <c r="H87" s="981"/>
      <c r="I87" s="981"/>
      <c r="J87" s="981"/>
      <c r="K87" s="981"/>
      <c r="L87" s="981"/>
      <c r="M87" s="981"/>
      <c r="N87" s="981"/>
      <c r="O87" s="982"/>
      <c r="P87" s="382" t="s">
        <v>146</v>
      </c>
      <c r="Q87" s="72"/>
      <c r="R87" s="72"/>
      <c r="S87" s="889"/>
      <c r="T87" s="890"/>
      <c r="U87" s="891"/>
      <c r="V87" s="887" t="s">
        <v>44</v>
      </c>
      <c r="W87" s="888"/>
      <c r="X87" s="73" t="s">
        <v>146</v>
      </c>
      <c r="Y87" s="72"/>
      <c r="Z87" s="72"/>
      <c r="AA87" s="889"/>
      <c r="AB87" s="890"/>
      <c r="AC87" s="891"/>
      <c r="AD87" s="887" t="s">
        <v>44</v>
      </c>
      <c r="AE87" s="888"/>
      <c r="AF87" s="185" t="s">
        <v>151</v>
      </c>
      <c r="AG87" s="72"/>
      <c r="AH87" s="72"/>
      <c r="AI87" s="889"/>
      <c r="AJ87" s="890"/>
      <c r="AK87" s="891"/>
      <c r="AL87" s="887" t="s">
        <v>44</v>
      </c>
      <c r="AM87" s="888"/>
      <c r="AN87" s="186" t="s">
        <v>151</v>
      </c>
      <c r="AO87" s="72"/>
      <c r="AP87" s="72"/>
      <c r="AQ87" s="889"/>
      <c r="AR87" s="890"/>
      <c r="AS87" s="891"/>
      <c r="AT87" s="887" t="s">
        <v>44</v>
      </c>
      <c r="AU87" s="888"/>
      <c r="AV87" s="173"/>
      <c r="AW87" s="172"/>
      <c r="AX87" s="172"/>
      <c r="AY87" s="172"/>
      <c r="AZ87" s="172"/>
      <c r="BA87" s="172"/>
      <c r="BB87" s="172"/>
      <c r="BC87" s="74"/>
      <c r="BD87" s="172"/>
      <c r="BE87" s="172"/>
      <c r="BF87" s="172"/>
      <c r="BG87" s="172"/>
      <c r="BH87" s="172"/>
      <c r="BI87" s="172"/>
      <c r="BJ87" s="172"/>
      <c r="BK87" s="174"/>
      <c r="BL87" s="132"/>
      <c r="BM87" s="132"/>
      <c r="BN87" s="132"/>
    </row>
    <row r="88" spans="4:73" ht="20.149999999999999" customHeight="1">
      <c r="D88" s="965"/>
      <c r="E88" s="966"/>
      <c r="F88" s="938"/>
      <c r="G88" s="939"/>
      <c r="H88" s="942" t="s">
        <v>203</v>
      </c>
      <c r="I88" s="943"/>
      <c r="J88" s="943"/>
      <c r="K88" s="943"/>
      <c r="L88" s="943"/>
      <c r="M88" s="943"/>
      <c r="N88" s="943"/>
      <c r="O88" s="944"/>
      <c r="P88" s="105" t="s">
        <v>147</v>
      </c>
      <c r="Q88" s="1"/>
      <c r="R88" s="1"/>
      <c r="S88" s="945"/>
      <c r="T88" s="946"/>
      <c r="U88" s="947"/>
      <c r="V88" s="858" t="s">
        <v>44</v>
      </c>
      <c r="W88" s="859"/>
      <c r="X88" s="39" t="s">
        <v>147</v>
      </c>
      <c r="Y88" s="1"/>
      <c r="Z88" s="1"/>
      <c r="AA88" s="945"/>
      <c r="AB88" s="946"/>
      <c r="AC88" s="947"/>
      <c r="AD88" s="858" t="s">
        <v>44</v>
      </c>
      <c r="AE88" s="859"/>
      <c r="AF88" s="105" t="s">
        <v>30</v>
      </c>
      <c r="AG88" s="75"/>
      <c r="AH88" s="75"/>
      <c r="AI88" s="945"/>
      <c r="AJ88" s="946"/>
      <c r="AK88" s="947"/>
      <c r="AL88" s="858" t="s">
        <v>44</v>
      </c>
      <c r="AM88" s="859"/>
      <c r="AN88" s="1" t="s">
        <v>30</v>
      </c>
      <c r="AO88" s="75"/>
      <c r="AP88" s="75"/>
      <c r="AQ88" s="945"/>
      <c r="AR88" s="946"/>
      <c r="AS88" s="947"/>
      <c r="AT88" s="858" t="s">
        <v>44</v>
      </c>
      <c r="AU88" s="859"/>
      <c r="AV88" s="21"/>
      <c r="AW88" s="20"/>
      <c r="AX88" s="20"/>
      <c r="AY88" s="20"/>
      <c r="AZ88" s="20"/>
      <c r="BA88" s="20"/>
      <c r="BB88" s="20"/>
      <c r="BC88" s="76"/>
      <c r="BD88" s="20"/>
      <c r="BE88" s="20"/>
      <c r="BF88" s="20"/>
      <c r="BG88" s="20"/>
      <c r="BH88" s="20"/>
      <c r="BI88" s="20"/>
      <c r="BJ88" s="20"/>
      <c r="BK88" s="77"/>
      <c r="BL88" s="20"/>
      <c r="BM88" s="20"/>
      <c r="BN88" s="20"/>
      <c r="BO88" s="20"/>
      <c r="BP88" s="20"/>
    </row>
    <row r="89" spans="4:73" ht="20.149999999999999" customHeight="1">
      <c r="D89" s="965"/>
      <c r="E89" s="966"/>
      <c r="F89" s="940"/>
      <c r="G89" s="941"/>
      <c r="H89" s="942" t="s">
        <v>204</v>
      </c>
      <c r="I89" s="943"/>
      <c r="J89" s="943"/>
      <c r="K89" s="943"/>
      <c r="L89" s="943"/>
      <c r="M89" s="943"/>
      <c r="N89" s="943"/>
      <c r="O89" s="944"/>
      <c r="P89" s="959" t="s">
        <v>210</v>
      </c>
      <c r="Q89" s="949"/>
      <c r="R89" s="949"/>
      <c r="S89" s="949"/>
      <c r="T89" s="949"/>
      <c r="U89" s="949"/>
      <c r="V89" s="949"/>
      <c r="W89" s="950"/>
      <c r="X89" s="960" t="s">
        <v>210</v>
      </c>
      <c r="Y89" s="961"/>
      <c r="Z89" s="961"/>
      <c r="AA89" s="961"/>
      <c r="AB89" s="961"/>
      <c r="AC89" s="961"/>
      <c r="AD89" s="961"/>
      <c r="AE89" s="962"/>
      <c r="AF89" s="105" t="s">
        <v>183</v>
      </c>
      <c r="AG89" s="865" t="s">
        <v>170</v>
      </c>
      <c r="AH89" s="865"/>
      <c r="AI89" s="865"/>
      <c r="AJ89" s="865"/>
      <c r="AK89" s="865"/>
      <c r="AL89" s="865"/>
      <c r="AM89" s="78" t="s">
        <v>184</v>
      </c>
      <c r="AN89" s="39" t="s">
        <v>183</v>
      </c>
      <c r="AO89" s="865" t="s">
        <v>170</v>
      </c>
      <c r="AP89" s="865"/>
      <c r="AQ89" s="865"/>
      <c r="AR89" s="865"/>
      <c r="AS89" s="865"/>
      <c r="AT89" s="865"/>
      <c r="AU89" s="118" t="s">
        <v>184</v>
      </c>
      <c r="AV89" s="21"/>
      <c r="AW89" s="20"/>
      <c r="AX89" s="20"/>
      <c r="AY89" s="20"/>
      <c r="AZ89" s="20"/>
      <c r="BA89" s="20"/>
      <c r="BB89" s="20"/>
      <c r="BC89" s="76"/>
      <c r="BD89" s="20"/>
      <c r="BE89" s="20"/>
      <c r="BF89" s="20"/>
      <c r="BG89" s="20"/>
      <c r="BH89" s="20"/>
      <c r="BI89" s="20"/>
      <c r="BJ89" s="20"/>
      <c r="BK89" s="77"/>
      <c r="BL89" s="20"/>
      <c r="BM89" s="20"/>
      <c r="BN89" s="20"/>
      <c r="BO89" s="20"/>
      <c r="BP89" s="20"/>
    </row>
    <row r="90" spans="4:73" ht="20.149999999999999" customHeight="1">
      <c r="D90" s="965"/>
      <c r="E90" s="966"/>
      <c r="F90" s="983" t="s">
        <v>205</v>
      </c>
      <c r="G90" s="984"/>
      <c r="H90" s="984"/>
      <c r="I90" s="984"/>
      <c r="J90" s="984"/>
      <c r="K90" s="984"/>
      <c r="L90" s="984"/>
      <c r="M90" s="984"/>
      <c r="N90" s="984"/>
      <c r="O90" s="985"/>
      <c r="P90" s="477"/>
      <c r="Q90" s="478"/>
      <c r="R90" s="478"/>
      <c r="S90" s="860"/>
      <c r="T90" s="861"/>
      <c r="U90" s="862"/>
      <c r="V90" s="863" t="s">
        <v>44</v>
      </c>
      <c r="W90" s="864"/>
      <c r="X90" s="479"/>
      <c r="Y90" s="478"/>
      <c r="Z90" s="478"/>
      <c r="AA90" s="860"/>
      <c r="AB90" s="861"/>
      <c r="AC90" s="862"/>
      <c r="AD90" s="863" t="s">
        <v>44</v>
      </c>
      <c r="AE90" s="864"/>
      <c r="AF90" s="105"/>
      <c r="AG90" s="75"/>
      <c r="AH90" s="865"/>
      <c r="AI90" s="865"/>
      <c r="AJ90" s="865"/>
      <c r="AK90" s="865"/>
      <c r="AL90" s="1"/>
      <c r="AM90" s="78"/>
      <c r="AN90" s="39"/>
      <c r="AO90" s="75"/>
      <c r="AP90" s="865"/>
      <c r="AQ90" s="865"/>
      <c r="AR90" s="865"/>
      <c r="AS90" s="865"/>
      <c r="AT90" s="1"/>
      <c r="AU90" s="78"/>
      <c r="AV90" s="79"/>
      <c r="AW90" s="1"/>
      <c r="AX90" s="183"/>
      <c r="AY90" s="183"/>
      <c r="AZ90" s="183"/>
      <c r="BA90" s="183"/>
      <c r="BB90" s="183"/>
      <c r="BC90" s="80"/>
      <c r="BD90" s="183"/>
      <c r="BE90" s="183"/>
      <c r="BF90" s="183"/>
      <c r="BG90" s="183"/>
      <c r="BH90" s="183"/>
      <c r="BI90" s="107"/>
      <c r="BJ90" s="107"/>
      <c r="BK90" s="24"/>
      <c r="BL90" s="107"/>
      <c r="BM90" s="107"/>
      <c r="BN90" s="107"/>
      <c r="BO90" s="107"/>
      <c r="BP90" s="107"/>
      <c r="BQ90" s="107"/>
      <c r="BR90" s="107"/>
    </row>
    <row r="91" spans="4:73" ht="20.149999999999999" customHeight="1">
      <c r="D91" s="965"/>
      <c r="E91" s="966"/>
      <c r="F91" s="951"/>
      <c r="G91" s="952"/>
      <c r="H91" s="986" t="s">
        <v>206</v>
      </c>
      <c r="I91" s="987"/>
      <c r="J91" s="987"/>
      <c r="K91" s="987"/>
      <c r="L91" s="987"/>
      <c r="M91" s="987"/>
      <c r="N91" s="987"/>
      <c r="O91" s="988"/>
      <c r="P91" s="948" t="s">
        <v>490</v>
      </c>
      <c r="Q91" s="949"/>
      <c r="R91" s="949"/>
      <c r="S91" s="949"/>
      <c r="T91" s="949"/>
      <c r="U91" s="949"/>
      <c r="V91" s="949"/>
      <c r="W91" s="950"/>
      <c r="X91" s="948" t="s">
        <v>490</v>
      </c>
      <c r="Y91" s="949"/>
      <c r="Z91" s="949"/>
      <c r="AA91" s="949"/>
      <c r="AB91" s="949"/>
      <c r="AC91" s="949"/>
      <c r="AD91" s="949"/>
      <c r="AE91" s="950"/>
      <c r="AF91" s="113"/>
      <c r="AG91" s="75"/>
      <c r="AH91" s="1"/>
      <c r="AI91" s="1"/>
      <c r="AJ91" s="1"/>
      <c r="AK91" s="1"/>
      <c r="AL91" s="1"/>
      <c r="AM91" s="75"/>
      <c r="AN91" s="39"/>
      <c r="AO91" s="1"/>
      <c r="AP91" s="1"/>
      <c r="AQ91" s="1"/>
      <c r="AR91" s="75"/>
      <c r="AS91" s="75"/>
      <c r="AT91" s="1"/>
      <c r="AU91" s="81"/>
      <c r="AV91" s="105"/>
      <c r="AW91" s="75"/>
      <c r="AX91" s="75"/>
      <c r="AY91" s="183"/>
      <c r="AZ91" s="183"/>
      <c r="BA91" s="20"/>
      <c r="BB91" s="20"/>
      <c r="BC91" s="80"/>
      <c r="BD91" s="183"/>
      <c r="BE91" s="183"/>
      <c r="BF91" s="183"/>
      <c r="BG91" s="183"/>
      <c r="BH91" s="20"/>
      <c r="BI91" s="183"/>
      <c r="BJ91" s="183"/>
      <c r="BK91" s="7"/>
      <c r="BL91" s="20"/>
      <c r="BR91" s="20"/>
    </row>
    <row r="92" spans="4:73" ht="20.149999999999999" customHeight="1">
      <c r="D92" s="965"/>
      <c r="E92" s="966"/>
      <c r="F92" s="951"/>
      <c r="G92" s="952"/>
      <c r="H92" s="953" t="s">
        <v>147</v>
      </c>
      <c r="I92" s="954"/>
      <c r="J92" s="954"/>
      <c r="K92" s="954"/>
      <c r="L92" s="954"/>
      <c r="M92" s="954"/>
      <c r="N92" s="954"/>
      <c r="O92" s="955"/>
      <c r="P92" s="956"/>
      <c r="Q92" s="957"/>
      <c r="R92" s="958"/>
      <c r="S92" s="945"/>
      <c r="T92" s="946"/>
      <c r="U92" s="947"/>
      <c r="V92" s="858" t="s">
        <v>44</v>
      </c>
      <c r="W92" s="859"/>
      <c r="X92" s="956"/>
      <c r="Y92" s="957"/>
      <c r="Z92" s="958"/>
      <c r="AA92" s="945"/>
      <c r="AB92" s="946"/>
      <c r="AC92" s="947"/>
      <c r="AD92" s="858" t="s">
        <v>44</v>
      </c>
      <c r="AE92" s="859"/>
      <c r="AF92" s="105"/>
      <c r="AG92" s="1"/>
      <c r="AH92" s="1"/>
      <c r="AI92" s="1"/>
      <c r="AJ92" s="1"/>
      <c r="AK92" s="1"/>
      <c r="AL92" s="1"/>
      <c r="AM92" s="1"/>
      <c r="AN92" s="39"/>
      <c r="AO92" s="1"/>
      <c r="AP92" s="1"/>
      <c r="AQ92" s="1"/>
      <c r="AR92" s="1"/>
      <c r="AS92" s="1"/>
      <c r="AT92" s="1"/>
      <c r="AU92" s="81"/>
      <c r="AV92" s="105"/>
      <c r="AW92" s="1"/>
      <c r="AX92" s="1"/>
      <c r="AY92" s="183"/>
      <c r="AZ92" s="183"/>
      <c r="BA92" s="183"/>
      <c r="BB92" s="183"/>
      <c r="BC92" s="80"/>
      <c r="BD92" s="183"/>
      <c r="BE92" s="183"/>
      <c r="BF92" s="183"/>
      <c r="BG92" s="183"/>
      <c r="BH92" s="183"/>
      <c r="BI92" s="183"/>
      <c r="BJ92" s="183"/>
      <c r="BK92" s="7"/>
    </row>
    <row r="93" spans="4:73" ht="20.149999999999999" customHeight="1">
      <c r="D93" s="967"/>
      <c r="E93" s="968"/>
      <c r="F93" s="932"/>
      <c r="G93" s="933"/>
      <c r="H93" s="934" t="s">
        <v>252</v>
      </c>
      <c r="I93" s="935"/>
      <c r="J93" s="935"/>
      <c r="K93" s="935"/>
      <c r="L93" s="935"/>
      <c r="M93" s="935"/>
      <c r="N93" s="935"/>
      <c r="O93" s="936"/>
      <c r="P93" s="866" t="s">
        <v>491</v>
      </c>
      <c r="Q93" s="867"/>
      <c r="R93" s="867"/>
      <c r="S93" s="868"/>
      <c r="T93" s="869"/>
      <c r="U93" s="870"/>
      <c r="V93" s="930" t="s">
        <v>44</v>
      </c>
      <c r="W93" s="931"/>
      <c r="X93" s="866" t="s">
        <v>491</v>
      </c>
      <c r="Y93" s="867"/>
      <c r="Z93" s="867"/>
      <c r="AA93" s="868"/>
      <c r="AB93" s="869"/>
      <c r="AC93" s="870"/>
      <c r="AD93" s="930" t="s">
        <v>44</v>
      </c>
      <c r="AE93" s="931"/>
      <c r="AF93" s="95"/>
      <c r="AG93" s="230"/>
      <c r="AH93" s="230"/>
      <c r="AI93" s="230"/>
      <c r="AJ93" s="230"/>
      <c r="AK93" s="230"/>
      <c r="AL93" s="230"/>
      <c r="AM93" s="230"/>
      <c r="AN93" s="111"/>
      <c r="AO93" s="230"/>
      <c r="AP93" s="230"/>
      <c r="AQ93" s="230"/>
      <c r="AR93" s="230"/>
      <c r="AS93" s="230"/>
      <c r="AT93" s="230"/>
      <c r="AU93" s="230"/>
      <c r="AV93" s="95"/>
      <c r="AW93" s="230"/>
      <c r="AX93" s="230"/>
      <c r="AY93" s="184"/>
      <c r="AZ93" s="184"/>
      <c r="BA93" s="184"/>
      <c r="BB93" s="184"/>
      <c r="BC93" s="82"/>
      <c r="BD93" s="184"/>
      <c r="BE93" s="184"/>
      <c r="BF93" s="184"/>
      <c r="BG93" s="184"/>
      <c r="BH93" s="184"/>
      <c r="BI93" s="184"/>
      <c r="BJ93" s="184"/>
      <c r="BK93" s="9"/>
    </row>
    <row r="94" spans="4:73" ht="6" customHeight="1">
      <c r="D94" s="44"/>
      <c r="F94" s="27"/>
      <c r="G94" s="27"/>
      <c r="H94" s="27"/>
      <c r="I94" s="27"/>
      <c r="J94" s="27"/>
      <c r="K94" s="27"/>
      <c r="L94" s="27"/>
      <c r="M94" s="27"/>
      <c r="N94" s="27"/>
    </row>
    <row r="95" spans="4:73" ht="6" customHeight="1">
      <c r="D95" s="44"/>
      <c r="F95" s="27"/>
      <c r="G95" s="27"/>
      <c r="H95" s="27"/>
      <c r="I95" s="27"/>
      <c r="J95" s="27"/>
      <c r="K95" s="27"/>
      <c r="L95" s="27"/>
      <c r="M95" s="27"/>
      <c r="N95" s="27"/>
    </row>
    <row r="96" spans="4:73" ht="24" customHeight="1">
      <c r="D96" s="582">
        <v>30</v>
      </c>
      <c r="E96" s="583"/>
      <c r="F96" s="31"/>
      <c r="G96" s="31" t="s">
        <v>462</v>
      </c>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2"/>
    </row>
    <row r="97" spans="4:73" ht="20.149999999999999" customHeight="1">
      <c r="D97" s="139"/>
      <c r="E97" s="31"/>
      <c r="F97" s="47"/>
      <c r="G97" s="47"/>
      <c r="H97" s="47"/>
      <c r="I97" s="47"/>
      <c r="J97" s="47"/>
      <c r="K97" s="47"/>
      <c r="L97" s="47"/>
      <c r="M97" s="47"/>
      <c r="N97" s="47"/>
      <c r="O97" s="31"/>
      <c r="P97" s="31"/>
      <c r="Q97" s="31"/>
      <c r="S97" s="491"/>
      <c r="T97" s="491"/>
      <c r="U97" s="438"/>
      <c r="V97" s="438"/>
      <c r="W97" s="438"/>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456"/>
      <c r="BA97" s="492"/>
      <c r="BB97" s="492"/>
      <c r="BC97" s="492"/>
      <c r="BD97" s="492"/>
      <c r="BE97" s="31"/>
      <c r="BF97" s="31"/>
      <c r="BG97" s="31"/>
      <c r="BH97" s="31"/>
      <c r="BI97" s="31"/>
      <c r="BJ97" s="31"/>
      <c r="BK97" s="31"/>
      <c r="BL97" s="31"/>
      <c r="BM97" s="31"/>
      <c r="BN97" s="31"/>
      <c r="BO97" s="31"/>
      <c r="BP97" s="31"/>
      <c r="BQ97" s="31"/>
      <c r="BR97" s="31"/>
      <c r="BS97" s="32"/>
    </row>
    <row r="98" spans="4:73" ht="17.25" customHeight="1">
      <c r="D98" s="921"/>
      <c r="E98" s="921"/>
      <c r="F98" s="903" t="s">
        <v>236</v>
      </c>
      <c r="G98" s="903"/>
      <c r="H98" s="903"/>
      <c r="I98" s="921" t="s">
        <v>237</v>
      </c>
      <c r="J98" s="921"/>
      <c r="K98" s="921"/>
      <c r="L98" s="915" t="s">
        <v>242</v>
      </c>
      <c r="M98" s="756"/>
      <c r="N98" s="757"/>
      <c r="O98" s="911" t="s">
        <v>243</v>
      </c>
      <c r="P98" s="644"/>
      <c r="Q98" s="755"/>
      <c r="R98" s="907">
        <f>S99</f>
        <v>0.29166666666666669</v>
      </c>
      <c r="S98" s="908"/>
      <c r="T98" s="908">
        <f t="shared" ref="T98" si="106">U99</f>
        <v>0.33333333333333331</v>
      </c>
      <c r="U98" s="908"/>
      <c r="V98" s="908">
        <f t="shared" ref="V98" si="107">W99</f>
        <v>0.37499999999999994</v>
      </c>
      <c r="W98" s="908"/>
      <c r="X98" s="906">
        <f t="shared" ref="X98" si="108">Y99</f>
        <v>0.41666666666666657</v>
      </c>
      <c r="Y98" s="906"/>
      <c r="Z98" s="906">
        <f t="shared" ref="Z98" si="109">AA99</f>
        <v>0.4583333333333332</v>
      </c>
      <c r="AA98" s="906"/>
      <c r="AB98" s="906">
        <f t="shared" ref="AB98" si="110">AC99</f>
        <v>0.49999999999999983</v>
      </c>
      <c r="AC98" s="906"/>
      <c r="AD98" s="906">
        <f t="shared" ref="AD98" si="111">AE99</f>
        <v>0.54166666666666652</v>
      </c>
      <c r="AE98" s="906"/>
      <c r="AF98" s="906">
        <f t="shared" ref="AF98" si="112">AG99</f>
        <v>0.58333333333333326</v>
      </c>
      <c r="AG98" s="906"/>
      <c r="AH98" s="906">
        <f t="shared" ref="AH98" si="113">AI99</f>
        <v>0.625</v>
      </c>
      <c r="AI98" s="906"/>
      <c r="AJ98" s="906">
        <f t="shared" ref="AJ98" si="114">AK99</f>
        <v>0.66666666666666674</v>
      </c>
      <c r="AK98" s="906"/>
      <c r="AL98" s="906">
        <f t="shared" ref="AL98" si="115">AM99</f>
        <v>0.70833333333333348</v>
      </c>
      <c r="AM98" s="906"/>
      <c r="AN98" s="906">
        <f t="shared" ref="AN98" si="116">AO99</f>
        <v>0.75000000000000022</v>
      </c>
      <c r="AO98" s="906"/>
      <c r="AP98" s="906">
        <f t="shared" ref="AP98" si="117">AQ99</f>
        <v>0.79166666666666696</v>
      </c>
      <c r="AQ98" s="906"/>
      <c r="AR98" s="906">
        <f t="shared" ref="AR98" si="118">AS99</f>
        <v>0.8333333333333337</v>
      </c>
      <c r="AS98" s="906"/>
      <c r="AT98" s="906">
        <f t="shared" ref="AT98" si="119">AU99</f>
        <v>0.87500000000000044</v>
      </c>
      <c r="AU98" s="906"/>
      <c r="AV98" s="906">
        <f t="shared" ref="AV98" si="120">AW99</f>
        <v>0.91666666666666718</v>
      </c>
      <c r="AW98" s="906"/>
      <c r="AX98" s="906">
        <f t="shared" ref="AX98" si="121">AY99</f>
        <v>0.95833333333333393</v>
      </c>
      <c r="AY98" s="906"/>
      <c r="AZ98" s="906">
        <f t="shared" ref="AZ98:BN98" si="122">BA99</f>
        <v>0</v>
      </c>
      <c r="BA98" s="906"/>
      <c r="BB98" s="906">
        <f t="shared" si="122"/>
        <v>4.1666666666666664E-2</v>
      </c>
      <c r="BC98" s="906"/>
      <c r="BD98" s="906">
        <f t="shared" si="122"/>
        <v>8.3333333333333329E-2</v>
      </c>
      <c r="BE98" s="906"/>
      <c r="BF98" s="906">
        <f t="shared" si="122"/>
        <v>0.12499999999999999</v>
      </c>
      <c r="BG98" s="906"/>
      <c r="BH98" s="906">
        <f t="shared" si="122"/>
        <v>0.16666666666666666</v>
      </c>
      <c r="BI98" s="906"/>
      <c r="BJ98" s="906">
        <f t="shared" si="122"/>
        <v>0.20833333333333334</v>
      </c>
      <c r="BK98" s="906"/>
      <c r="BL98" s="906">
        <f t="shared" si="122"/>
        <v>0.25</v>
      </c>
      <c r="BM98" s="906"/>
      <c r="BN98" s="906">
        <f t="shared" si="122"/>
        <v>0.29166666666666663</v>
      </c>
      <c r="BO98" s="909"/>
      <c r="BP98" s="903" t="s">
        <v>61</v>
      </c>
      <c r="BQ98" s="903"/>
      <c r="BR98" s="903"/>
      <c r="BS98" s="903"/>
    </row>
    <row r="99" spans="4:73" ht="16.5" customHeight="1" thickBot="1">
      <c r="D99" s="759"/>
      <c r="E99" s="759"/>
      <c r="F99" s="904"/>
      <c r="G99" s="904"/>
      <c r="H99" s="904"/>
      <c r="I99" s="759"/>
      <c r="J99" s="759"/>
      <c r="K99" s="759"/>
      <c r="L99" s="912"/>
      <c r="M99" s="913"/>
      <c r="N99" s="914"/>
      <c r="O99" s="912"/>
      <c r="P99" s="913"/>
      <c r="Q99" s="914"/>
      <c r="R99" s="107"/>
      <c r="S99" s="194">
        <v>0.29166666666666669</v>
      </c>
      <c r="T99" s="195">
        <v>0.3125</v>
      </c>
      <c r="U99" s="194">
        <v>0.33333333333333331</v>
      </c>
      <c r="V99" s="195">
        <v>0.35416666666666663</v>
      </c>
      <c r="W99" s="194">
        <v>0.37499999999999994</v>
      </c>
      <c r="X99" s="195">
        <v>0.39583333333333326</v>
      </c>
      <c r="Y99" s="194">
        <v>0.41666666666666657</v>
      </c>
      <c r="Z99" s="195">
        <v>0.43749999999999989</v>
      </c>
      <c r="AA99" s="194">
        <v>0.4583333333333332</v>
      </c>
      <c r="AB99" s="195">
        <v>0.47916666666666652</v>
      </c>
      <c r="AC99" s="194">
        <v>0.49999999999999983</v>
      </c>
      <c r="AD99" s="195">
        <v>0.52083333333333315</v>
      </c>
      <c r="AE99" s="194">
        <v>0.54166666666666652</v>
      </c>
      <c r="AF99" s="195">
        <v>0.56249999999999989</v>
      </c>
      <c r="AG99" s="194">
        <v>0.58333333333333326</v>
      </c>
      <c r="AH99" s="195">
        <v>0.60416666666666663</v>
      </c>
      <c r="AI99" s="194">
        <v>0.625</v>
      </c>
      <c r="AJ99" s="195">
        <v>0.64583333333333337</v>
      </c>
      <c r="AK99" s="194">
        <v>0.66666666666666674</v>
      </c>
      <c r="AL99" s="195">
        <v>0.68750000000000011</v>
      </c>
      <c r="AM99" s="194">
        <v>0.70833333333333348</v>
      </c>
      <c r="AN99" s="195">
        <v>0.72916666666666685</v>
      </c>
      <c r="AO99" s="194">
        <v>0.75000000000000022</v>
      </c>
      <c r="AP99" s="195">
        <v>0.77083333333333359</v>
      </c>
      <c r="AQ99" s="194">
        <v>0.79166666666666696</v>
      </c>
      <c r="AR99" s="195">
        <v>0.81250000000000033</v>
      </c>
      <c r="AS99" s="194">
        <v>0.8333333333333337</v>
      </c>
      <c r="AT99" s="195">
        <v>0.85416666666666707</v>
      </c>
      <c r="AU99" s="194">
        <v>0.87500000000000044</v>
      </c>
      <c r="AV99" s="195">
        <v>0.89583333333333381</v>
      </c>
      <c r="AW99" s="194">
        <v>0.91666666666666718</v>
      </c>
      <c r="AX99" s="195">
        <v>0.93750000000000056</v>
      </c>
      <c r="AY99" s="194">
        <v>0.95833333333333393</v>
      </c>
      <c r="AZ99" s="195">
        <v>0.9791666666666673</v>
      </c>
      <c r="BA99" s="194">
        <v>0</v>
      </c>
      <c r="BB99" s="195">
        <v>2.0833333333333332E-2</v>
      </c>
      <c r="BC99" s="194">
        <v>4.1666666666666664E-2</v>
      </c>
      <c r="BD99" s="195">
        <v>6.25E-2</v>
      </c>
      <c r="BE99" s="194">
        <v>8.3333333333333329E-2</v>
      </c>
      <c r="BF99" s="195">
        <v>0.10416666666666666</v>
      </c>
      <c r="BG99" s="194">
        <v>0.12499999999999999</v>
      </c>
      <c r="BH99" s="195">
        <v>0.14583333333333331</v>
      </c>
      <c r="BI99" s="194">
        <v>0.16666666666666666</v>
      </c>
      <c r="BJ99" s="195">
        <v>0.1875</v>
      </c>
      <c r="BK99" s="194">
        <v>0.20833333333333334</v>
      </c>
      <c r="BL99" s="195">
        <v>0.22916666666666669</v>
      </c>
      <c r="BM99" s="194">
        <v>0.25</v>
      </c>
      <c r="BN99" s="195">
        <v>0.27083333333333331</v>
      </c>
      <c r="BO99" s="189">
        <v>0.29166666666666663</v>
      </c>
      <c r="BP99" s="904"/>
      <c r="BQ99" s="904"/>
      <c r="BR99" s="904"/>
      <c r="BS99" s="904"/>
    </row>
    <row r="100" spans="4:73" ht="17.25" customHeight="1">
      <c r="D100" s="922" t="s">
        <v>241</v>
      </c>
      <c r="E100" s="922"/>
      <c r="F100" s="916" t="s">
        <v>238</v>
      </c>
      <c r="G100" s="916"/>
      <c r="H100" s="916"/>
      <c r="I100" s="916" t="s">
        <v>240</v>
      </c>
      <c r="J100" s="916"/>
      <c r="K100" s="916"/>
      <c r="L100" s="910">
        <v>0.29166666666666669</v>
      </c>
      <c r="M100" s="910"/>
      <c r="N100" s="910"/>
      <c r="O100" s="884">
        <v>0.70833333333333337</v>
      </c>
      <c r="P100" s="885"/>
      <c r="Q100" s="886"/>
      <c r="R100" s="214"/>
      <c r="S100" s="215" t="str">
        <f t="shared" ref="S100:AZ100" si="123">IF(AND(S$99&gt;=$L100,S$99&lt;$O100),$BU$100,"")</f>
        <v>○</v>
      </c>
      <c r="T100" s="216" t="str">
        <f t="shared" si="123"/>
        <v>○</v>
      </c>
      <c r="U100" s="215" t="str">
        <f t="shared" si="123"/>
        <v>○</v>
      </c>
      <c r="V100" s="216" t="str">
        <f t="shared" si="123"/>
        <v>○</v>
      </c>
      <c r="W100" s="215" t="str">
        <f t="shared" si="123"/>
        <v>○</v>
      </c>
      <c r="X100" s="216" t="str">
        <f t="shared" si="123"/>
        <v>○</v>
      </c>
      <c r="Y100" s="215" t="str">
        <f t="shared" si="123"/>
        <v>○</v>
      </c>
      <c r="Z100" s="216" t="str">
        <f t="shared" si="123"/>
        <v>○</v>
      </c>
      <c r="AA100" s="215" t="str">
        <f t="shared" si="123"/>
        <v>○</v>
      </c>
      <c r="AB100" s="216" t="str">
        <f t="shared" si="123"/>
        <v>○</v>
      </c>
      <c r="AC100" s="215" t="str">
        <f t="shared" si="123"/>
        <v>○</v>
      </c>
      <c r="AD100" s="216" t="str">
        <f t="shared" si="123"/>
        <v>○</v>
      </c>
      <c r="AE100" s="215" t="str">
        <f t="shared" si="123"/>
        <v>○</v>
      </c>
      <c r="AF100" s="216" t="str">
        <f t="shared" si="123"/>
        <v>○</v>
      </c>
      <c r="AG100" s="215" t="str">
        <f t="shared" si="123"/>
        <v>○</v>
      </c>
      <c r="AH100" s="216" t="str">
        <f t="shared" si="123"/>
        <v>○</v>
      </c>
      <c r="AI100" s="215" t="str">
        <f t="shared" si="123"/>
        <v>○</v>
      </c>
      <c r="AJ100" s="216" t="str">
        <f t="shared" si="123"/>
        <v>○</v>
      </c>
      <c r="AK100" s="215" t="str">
        <f t="shared" si="123"/>
        <v>○</v>
      </c>
      <c r="AL100" s="216" t="str">
        <f t="shared" si="123"/>
        <v>○</v>
      </c>
      <c r="AM100" s="215" t="str">
        <f t="shared" si="123"/>
        <v/>
      </c>
      <c r="AN100" s="216" t="str">
        <f t="shared" si="123"/>
        <v/>
      </c>
      <c r="AO100" s="215" t="str">
        <f t="shared" si="123"/>
        <v/>
      </c>
      <c r="AP100" s="216" t="str">
        <f t="shared" si="123"/>
        <v/>
      </c>
      <c r="AQ100" s="215" t="str">
        <f t="shared" si="123"/>
        <v/>
      </c>
      <c r="AR100" s="216" t="str">
        <f t="shared" si="123"/>
        <v/>
      </c>
      <c r="AS100" s="215" t="str">
        <f t="shared" si="123"/>
        <v/>
      </c>
      <c r="AT100" s="216" t="str">
        <f t="shared" si="123"/>
        <v/>
      </c>
      <c r="AU100" s="215" t="str">
        <f t="shared" si="123"/>
        <v/>
      </c>
      <c r="AV100" s="216" t="str">
        <f t="shared" si="123"/>
        <v/>
      </c>
      <c r="AW100" s="215" t="str">
        <f t="shared" si="123"/>
        <v/>
      </c>
      <c r="AX100" s="216" t="str">
        <f t="shared" si="123"/>
        <v/>
      </c>
      <c r="AY100" s="215" t="str">
        <f t="shared" si="123"/>
        <v/>
      </c>
      <c r="AZ100" s="216" t="str">
        <f t="shared" si="123"/>
        <v/>
      </c>
      <c r="BA100" s="215"/>
      <c r="BB100" s="216"/>
      <c r="BC100" s="215"/>
      <c r="BD100" s="216"/>
      <c r="BE100" s="215"/>
      <c r="BF100" s="216"/>
      <c r="BG100" s="215"/>
      <c r="BH100" s="216"/>
      <c r="BI100" s="215"/>
      <c r="BJ100" s="216"/>
      <c r="BK100" s="215"/>
      <c r="BL100" s="216"/>
      <c r="BM100" s="215"/>
      <c r="BN100" s="216"/>
      <c r="BO100" s="217"/>
      <c r="BP100" s="905">
        <f>COUNTIF(S100:BN101,$BU$100)/2</f>
        <v>10</v>
      </c>
      <c r="BQ100" s="905"/>
      <c r="BR100" s="905"/>
      <c r="BS100" s="905"/>
      <c r="BU100" s="145" t="s">
        <v>246</v>
      </c>
    </row>
    <row r="101" spans="4:73" ht="14.25" customHeight="1" thickBot="1">
      <c r="D101" s="922"/>
      <c r="E101" s="922"/>
      <c r="F101" s="917"/>
      <c r="G101" s="917"/>
      <c r="H101" s="917"/>
      <c r="I101" s="917"/>
      <c r="J101" s="917"/>
      <c r="K101" s="917"/>
      <c r="L101" s="937"/>
      <c r="M101" s="937"/>
      <c r="N101" s="937"/>
      <c r="O101" s="881"/>
      <c r="P101" s="882"/>
      <c r="Q101" s="883"/>
      <c r="R101" s="218"/>
      <c r="S101" s="219"/>
      <c r="T101" s="220"/>
      <c r="U101" s="219"/>
      <c r="V101" s="220"/>
      <c r="W101" s="219"/>
      <c r="X101" s="220"/>
      <c r="Y101" s="219"/>
      <c r="Z101" s="220"/>
      <c r="AA101" s="219"/>
      <c r="AB101" s="220"/>
      <c r="AC101" s="219"/>
      <c r="AD101" s="220"/>
      <c r="AE101" s="219"/>
      <c r="AF101" s="220"/>
      <c r="AG101" s="219"/>
      <c r="AH101" s="220"/>
      <c r="AI101" s="219"/>
      <c r="AJ101" s="220"/>
      <c r="AK101" s="219"/>
      <c r="AL101" s="220"/>
      <c r="AM101" s="219"/>
      <c r="AN101" s="220"/>
      <c r="AO101" s="219"/>
      <c r="AP101" s="220"/>
      <c r="AQ101" s="219"/>
      <c r="AR101" s="220"/>
      <c r="AS101" s="219"/>
      <c r="AT101" s="220"/>
      <c r="AU101" s="219"/>
      <c r="AV101" s="220"/>
      <c r="AW101" s="219"/>
      <c r="AX101" s="220"/>
      <c r="AY101" s="219"/>
      <c r="AZ101" s="220"/>
      <c r="BA101" s="219" t="str">
        <f t="shared" ref="BA101:BN101" si="124">IF(AND(BA$99&gt;=$L101,BA$99&lt;$O101),$BU$100,"")</f>
        <v/>
      </c>
      <c r="BB101" s="220" t="str">
        <f t="shared" si="124"/>
        <v/>
      </c>
      <c r="BC101" s="219" t="str">
        <f t="shared" si="124"/>
        <v/>
      </c>
      <c r="BD101" s="220" t="str">
        <f t="shared" si="124"/>
        <v/>
      </c>
      <c r="BE101" s="219" t="str">
        <f t="shared" si="124"/>
        <v/>
      </c>
      <c r="BF101" s="220" t="str">
        <f t="shared" si="124"/>
        <v/>
      </c>
      <c r="BG101" s="219" t="str">
        <f t="shared" si="124"/>
        <v/>
      </c>
      <c r="BH101" s="220" t="str">
        <f t="shared" si="124"/>
        <v/>
      </c>
      <c r="BI101" s="219" t="str">
        <f t="shared" si="124"/>
        <v/>
      </c>
      <c r="BJ101" s="220" t="str">
        <f t="shared" si="124"/>
        <v/>
      </c>
      <c r="BK101" s="219" t="str">
        <f t="shared" si="124"/>
        <v/>
      </c>
      <c r="BL101" s="220" t="str">
        <f t="shared" si="124"/>
        <v/>
      </c>
      <c r="BM101" s="219" t="str">
        <f t="shared" si="124"/>
        <v/>
      </c>
      <c r="BN101" s="220" t="str">
        <f t="shared" si="124"/>
        <v/>
      </c>
      <c r="BO101" s="221"/>
      <c r="BP101" s="905"/>
      <c r="BQ101" s="905"/>
      <c r="BR101" s="905"/>
      <c r="BS101" s="905"/>
    </row>
    <row r="102" spans="4:73" ht="14.25" customHeight="1">
      <c r="D102" s="922" t="s">
        <v>241</v>
      </c>
      <c r="E102" s="922"/>
      <c r="F102" s="916" t="s">
        <v>233</v>
      </c>
      <c r="G102" s="916"/>
      <c r="H102" s="916"/>
      <c r="I102" s="916" t="s">
        <v>239</v>
      </c>
      <c r="J102" s="916"/>
      <c r="K102" s="916"/>
      <c r="L102" s="910">
        <v>0.66666666666666663</v>
      </c>
      <c r="M102" s="910"/>
      <c r="N102" s="910"/>
      <c r="O102" s="884">
        <v>1</v>
      </c>
      <c r="P102" s="885"/>
      <c r="Q102" s="886"/>
      <c r="R102" s="214"/>
      <c r="S102" s="215" t="str">
        <f t="shared" ref="S102:AZ102" si="125">IF(AND(S$99&gt;=$L102,S$99&lt;$O102),$BU$100,"")</f>
        <v/>
      </c>
      <c r="T102" s="216" t="str">
        <f t="shared" si="125"/>
        <v/>
      </c>
      <c r="U102" s="215" t="str">
        <f t="shared" si="125"/>
        <v/>
      </c>
      <c r="V102" s="216" t="str">
        <f t="shared" si="125"/>
        <v/>
      </c>
      <c r="W102" s="215" t="str">
        <f t="shared" si="125"/>
        <v/>
      </c>
      <c r="X102" s="216" t="str">
        <f t="shared" si="125"/>
        <v/>
      </c>
      <c r="Y102" s="215" t="str">
        <f t="shared" si="125"/>
        <v/>
      </c>
      <c r="Z102" s="216" t="str">
        <f t="shared" si="125"/>
        <v/>
      </c>
      <c r="AA102" s="215" t="str">
        <f t="shared" si="125"/>
        <v/>
      </c>
      <c r="AB102" s="216" t="str">
        <f t="shared" si="125"/>
        <v/>
      </c>
      <c r="AC102" s="215" t="str">
        <f t="shared" si="125"/>
        <v/>
      </c>
      <c r="AD102" s="216" t="str">
        <f t="shared" si="125"/>
        <v/>
      </c>
      <c r="AE102" s="215" t="str">
        <f t="shared" si="125"/>
        <v/>
      </c>
      <c r="AF102" s="216" t="str">
        <f t="shared" si="125"/>
        <v/>
      </c>
      <c r="AG102" s="215" t="str">
        <f t="shared" si="125"/>
        <v/>
      </c>
      <c r="AH102" s="216" t="str">
        <f t="shared" si="125"/>
        <v/>
      </c>
      <c r="AI102" s="215" t="str">
        <f t="shared" si="125"/>
        <v/>
      </c>
      <c r="AJ102" s="216" t="str">
        <f t="shared" si="125"/>
        <v/>
      </c>
      <c r="AK102" s="215" t="str">
        <f t="shared" si="125"/>
        <v>○</v>
      </c>
      <c r="AL102" s="216" t="str">
        <f t="shared" si="125"/>
        <v>○</v>
      </c>
      <c r="AM102" s="215" t="str">
        <f t="shared" si="125"/>
        <v>○</v>
      </c>
      <c r="AN102" s="216" t="str">
        <f t="shared" si="125"/>
        <v>○</v>
      </c>
      <c r="AO102" s="215" t="str">
        <f t="shared" si="125"/>
        <v>○</v>
      </c>
      <c r="AP102" s="216" t="str">
        <f t="shared" si="125"/>
        <v>○</v>
      </c>
      <c r="AQ102" s="215" t="str">
        <f t="shared" si="125"/>
        <v>○</v>
      </c>
      <c r="AR102" s="216" t="str">
        <f t="shared" si="125"/>
        <v>○</v>
      </c>
      <c r="AS102" s="215" t="str">
        <f t="shared" si="125"/>
        <v>○</v>
      </c>
      <c r="AT102" s="216" t="str">
        <f t="shared" si="125"/>
        <v>○</v>
      </c>
      <c r="AU102" s="215" t="str">
        <f t="shared" si="125"/>
        <v>○</v>
      </c>
      <c r="AV102" s="216" t="str">
        <f t="shared" si="125"/>
        <v>○</v>
      </c>
      <c r="AW102" s="215" t="str">
        <f t="shared" si="125"/>
        <v>○</v>
      </c>
      <c r="AX102" s="216" t="str">
        <f t="shared" si="125"/>
        <v>○</v>
      </c>
      <c r="AY102" s="215" t="str">
        <f t="shared" si="125"/>
        <v>○</v>
      </c>
      <c r="AZ102" s="216" t="str">
        <f t="shared" si="125"/>
        <v>○</v>
      </c>
      <c r="BA102" s="215"/>
      <c r="BB102" s="216"/>
      <c r="BC102" s="215"/>
      <c r="BD102" s="216"/>
      <c r="BE102" s="215"/>
      <c r="BF102" s="216"/>
      <c r="BG102" s="215"/>
      <c r="BH102" s="216"/>
      <c r="BI102" s="215"/>
      <c r="BJ102" s="216"/>
      <c r="BK102" s="215"/>
      <c r="BL102" s="216"/>
      <c r="BM102" s="215"/>
      <c r="BN102" s="216"/>
      <c r="BO102" s="217"/>
      <c r="BP102" s="854">
        <f>COUNTIF(S102:BN103,$BU$100)/2</f>
        <v>15</v>
      </c>
      <c r="BQ102" s="854"/>
      <c r="BR102" s="854"/>
      <c r="BS102" s="854"/>
    </row>
    <row r="103" spans="4:73" ht="14.25" customHeight="1" thickBot="1">
      <c r="D103" s="922"/>
      <c r="E103" s="922"/>
      <c r="F103" s="917"/>
      <c r="G103" s="917"/>
      <c r="H103" s="917"/>
      <c r="I103" s="917"/>
      <c r="J103" s="917"/>
      <c r="K103" s="917"/>
      <c r="L103" s="937">
        <v>0</v>
      </c>
      <c r="M103" s="937"/>
      <c r="N103" s="937"/>
      <c r="O103" s="881">
        <v>0.29166666666666669</v>
      </c>
      <c r="P103" s="882"/>
      <c r="Q103" s="883"/>
      <c r="R103" s="218"/>
      <c r="S103" s="219"/>
      <c r="T103" s="220"/>
      <c r="U103" s="219"/>
      <c r="V103" s="220"/>
      <c r="W103" s="219"/>
      <c r="X103" s="220"/>
      <c r="Y103" s="219"/>
      <c r="Z103" s="220"/>
      <c r="AA103" s="219"/>
      <c r="AB103" s="220"/>
      <c r="AC103" s="219"/>
      <c r="AD103" s="220"/>
      <c r="AE103" s="219"/>
      <c r="AF103" s="220"/>
      <c r="AG103" s="219"/>
      <c r="AH103" s="220"/>
      <c r="AI103" s="219"/>
      <c r="AJ103" s="220"/>
      <c r="AK103" s="219"/>
      <c r="AL103" s="220"/>
      <c r="AM103" s="219"/>
      <c r="AN103" s="220"/>
      <c r="AO103" s="219"/>
      <c r="AP103" s="220"/>
      <c r="AQ103" s="219"/>
      <c r="AR103" s="220"/>
      <c r="AS103" s="219"/>
      <c r="AT103" s="220"/>
      <c r="AU103" s="219"/>
      <c r="AV103" s="220"/>
      <c r="AW103" s="219"/>
      <c r="AX103" s="220"/>
      <c r="AY103" s="219"/>
      <c r="AZ103" s="220"/>
      <c r="BA103" s="219" t="str">
        <f t="shared" ref="BA103:BN103" si="126">IF(AND(BA$99&gt;=$L103,BA$99&lt;$O103),$BU$100,"")</f>
        <v>○</v>
      </c>
      <c r="BB103" s="220" t="str">
        <f t="shared" si="126"/>
        <v>○</v>
      </c>
      <c r="BC103" s="219" t="str">
        <f t="shared" si="126"/>
        <v>○</v>
      </c>
      <c r="BD103" s="220" t="str">
        <f t="shared" si="126"/>
        <v>○</v>
      </c>
      <c r="BE103" s="219" t="str">
        <f t="shared" si="126"/>
        <v>○</v>
      </c>
      <c r="BF103" s="220" t="str">
        <f t="shared" si="126"/>
        <v>○</v>
      </c>
      <c r="BG103" s="219" t="str">
        <f t="shared" si="126"/>
        <v>○</v>
      </c>
      <c r="BH103" s="220" t="str">
        <f t="shared" si="126"/>
        <v>○</v>
      </c>
      <c r="BI103" s="219" t="str">
        <f t="shared" si="126"/>
        <v>○</v>
      </c>
      <c r="BJ103" s="220" t="str">
        <f t="shared" si="126"/>
        <v>○</v>
      </c>
      <c r="BK103" s="219" t="str">
        <f t="shared" si="126"/>
        <v>○</v>
      </c>
      <c r="BL103" s="220" t="str">
        <f t="shared" si="126"/>
        <v>○</v>
      </c>
      <c r="BM103" s="219" t="str">
        <f t="shared" si="126"/>
        <v>○</v>
      </c>
      <c r="BN103" s="220" t="str">
        <f t="shared" si="126"/>
        <v>○</v>
      </c>
      <c r="BO103" s="221"/>
      <c r="BP103" s="854"/>
      <c r="BQ103" s="854"/>
      <c r="BR103" s="854"/>
      <c r="BS103" s="854"/>
    </row>
    <row r="104" spans="4:73" ht="14.25" customHeight="1">
      <c r="D104" s="759">
        <v>1</v>
      </c>
      <c r="E104" s="759"/>
      <c r="F104" s="815"/>
      <c r="G104" s="815"/>
      <c r="H104" s="815"/>
      <c r="I104" s="815"/>
      <c r="J104" s="815"/>
      <c r="K104" s="815"/>
      <c r="L104" s="817"/>
      <c r="M104" s="817"/>
      <c r="N104" s="817"/>
      <c r="O104" s="818"/>
      <c r="P104" s="819"/>
      <c r="Q104" s="820"/>
      <c r="R104" s="188"/>
      <c r="S104" s="210" t="str">
        <f t="shared" ref="S104:AZ104" si="127">IF(AND(S$99&gt;=$L104,S$99&lt;$O104),$BU$100,"")</f>
        <v/>
      </c>
      <c r="T104" s="211" t="str">
        <f t="shared" si="127"/>
        <v/>
      </c>
      <c r="U104" s="210" t="str">
        <f t="shared" si="127"/>
        <v/>
      </c>
      <c r="V104" s="211" t="str">
        <f t="shared" si="127"/>
        <v/>
      </c>
      <c r="W104" s="210" t="str">
        <f t="shared" si="127"/>
        <v/>
      </c>
      <c r="X104" s="211" t="str">
        <f t="shared" si="127"/>
        <v/>
      </c>
      <c r="Y104" s="210" t="str">
        <f t="shared" si="127"/>
        <v/>
      </c>
      <c r="Z104" s="211" t="str">
        <f t="shared" si="127"/>
        <v/>
      </c>
      <c r="AA104" s="210" t="str">
        <f t="shared" si="127"/>
        <v/>
      </c>
      <c r="AB104" s="211" t="str">
        <f t="shared" si="127"/>
        <v/>
      </c>
      <c r="AC104" s="210" t="str">
        <f t="shared" si="127"/>
        <v/>
      </c>
      <c r="AD104" s="211" t="str">
        <f t="shared" si="127"/>
        <v/>
      </c>
      <c r="AE104" s="210" t="str">
        <f t="shared" si="127"/>
        <v/>
      </c>
      <c r="AF104" s="211" t="str">
        <f t="shared" si="127"/>
        <v/>
      </c>
      <c r="AG104" s="210" t="str">
        <f t="shared" si="127"/>
        <v/>
      </c>
      <c r="AH104" s="211" t="str">
        <f t="shared" si="127"/>
        <v/>
      </c>
      <c r="AI104" s="210" t="str">
        <f t="shared" si="127"/>
        <v/>
      </c>
      <c r="AJ104" s="211" t="str">
        <f t="shared" si="127"/>
        <v/>
      </c>
      <c r="AK104" s="210" t="str">
        <f t="shared" si="127"/>
        <v/>
      </c>
      <c r="AL104" s="211" t="str">
        <f t="shared" si="127"/>
        <v/>
      </c>
      <c r="AM104" s="210" t="str">
        <f t="shared" si="127"/>
        <v/>
      </c>
      <c r="AN104" s="211" t="str">
        <f t="shared" si="127"/>
        <v/>
      </c>
      <c r="AO104" s="210" t="str">
        <f t="shared" si="127"/>
        <v/>
      </c>
      <c r="AP104" s="211" t="str">
        <f t="shared" si="127"/>
        <v/>
      </c>
      <c r="AQ104" s="210" t="str">
        <f t="shared" si="127"/>
        <v/>
      </c>
      <c r="AR104" s="211" t="str">
        <f t="shared" si="127"/>
        <v/>
      </c>
      <c r="AS104" s="210" t="str">
        <f t="shared" si="127"/>
        <v/>
      </c>
      <c r="AT104" s="211" t="str">
        <f t="shared" si="127"/>
        <v/>
      </c>
      <c r="AU104" s="210" t="str">
        <f t="shared" si="127"/>
        <v/>
      </c>
      <c r="AV104" s="211" t="str">
        <f t="shared" si="127"/>
        <v/>
      </c>
      <c r="AW104" s="210" t="str">
        <f t="shared" si="127"/>
        <v/>
      </c>
      <c r="AX104" s="211" t="str">
        <f t="shared" si="127"/>
        <v/>
      </c>
      <c r="AY104" s="210" t="str">
        <f t="shared" si="127"/>
        <v/>
      </c>
      <c r="AZ104" s="211" t="str">
        <f t="shared" si="127"/>
        <v/>
      </c>
      <c r="BA104" s="210"/>
      <c r="BB104" s="211"/>
      <c r="BC104" s="210"/>
      <c r="BD104" s="211"/>
      <c r="BE104" s="210"/>
      <c r="BF104" s="211"/>
      <c r="BG104" s="210"/>
      <c r="BH104" s="211"/>
      <c r="BI104" s="210"/>
      <c r="BJ104" s="211"/>
      <c r="BK104" s="210"/>
      <c r="BL104" s="211"/>
      <c r="BM104" s="210"/>
      <c r="BN104" s="211"/>
      <c r="BO104" s="190"/>
      <c r="BP104" s="821">
        <f t="shared" ref="BP104" si="128">COUNTIF(S104:BN105,$BU$100)/2</f>
        <v>0</v>
      </c>
      <c r="BQ104" s="821"/>
      <c r="BR104" s="821"/>
      <c r="BS104" s="821"/>
    </row>
    <row r="105" spans="4:73" ht="14.25" customHeight="1" thickBot="1">
      <c r="D105" s="759"/>
      <c r="E105" s="759"/>
      <c r="F105" s="816"/>
      <c r="G105" s="816"/>
      <c r="H105" s="816"/>
      <c r="I105" s="816"/>
      <c r="J105" s="816"/>
      <c r="K105" s="816"/>
      <c r="L105" s="822"/>
      <c r="M105" s="822"/>
      <c r="N105" s="822"/>
      <c r="O105" s="823"/>
      <c r="P105" s="824"/>
      <c r="Q105" s="825"/>
      <c r="R105" s="192"/>
      <c r="S105" s="212"/>
      <c r="T105" s="213"/>
      <c r="U105" s="212"/>
      <c r="V105" s="213"/>
      <c r="W105" s="212"/>
      <c r="X105" s="213"/>
      <c r="Y105" s="212"/>
      <c r="Z105" s="213"/>
      <c r="AA105" s="212"/>
      <c r="AB105" s="213"/>
      <c r="AC105" s="212"/>
      <c r="AD105" s="213"/>
      <c r="AE105" s="212"/>
      <c r="AF105" s="213"/>
      <c r="AG105" s="212"/>
      <c r="AH105" s="213"/>
      <c r="AI105" s="212"/>
      <c r="AJ105" s="213"/>
      <c r="AK105" s="212"/>
      <c r="AL105" s="213"/>
      <c r="AM105" s="212"/>
      <c r="AN105" s="213"/>
      <c r="AO105" s="212"/>
      <c r="AP105" s="213"/>
      <c r="AQ105" s="212"/>
      <c r="AR105" s="213"/>
      <c r="AS105" s="212"/>
      <c r="AT105" s="213"/>
      <c r="AU105" s="212"/>
      <c r="AV105" s="213"/>
      <c r="AW105" s="212"/>
      <c r="AX105" s="213"/>
      <c r="AY105" s="212"/>
      <c r="AZ105" s="213"/>
      <c r="BA105" s="212" t="str">
        <f t="shared" ref="BA105:BN105" si="129">IF(AND(BA$99&gt;=$L105,BA$99&lt;$O105),$BU$100,"")</f>
        <v/>
      </c>
      <c r="BB105" s="213" t="str">
        <f t="shared" si="129"/>
        <v/>
      </c>
      <c r="BC105" s="212" t="str">
        <f t="shared" si="129"/>
        <v/>
      </c>
      <c r="BD105" s="213" t="str">
        <f t="shared" si="129"/>
        <v/>
      </c>
      <c r="BE105" s="212" t="str">
        <f t="shared" si="129"/>
        <v/>
      </c>
      <c r="BF105" s="213" t="str">
        <f t="shared" si="129"/>
        <v/>
      </c>
      <c r="BG105" s="212" t="str">
        <f t="shared" si="129"/>
        <v/>
      </c>
      <c r="BH105" s="213" t="str">
        <f t="shared" si="129"/>
        <v/>
      </c>
      <c r="BI105" s="212" t="str">
        <f t="shared" si="129"/>
        <v/>
      </c>
      <c r="BJ105" s="213" t="str">
        <f t="shared" si="129"/>
        <v/>
      </c>
      <c r="BK105" s="212" t="str">
        <f t="shared" si="129"/>
        <v/>
      </c>
      <c r="BL105" s="213" t="str">
        <f t="shared" si="129"/>
        <v/>
      </c>
      <c r="BM105" s="212" t="str">
        <f t="shared" si="129"/>
        <v/>
      </c>
      <c r="BN105" s="213" t="str">
        <f t="shared" si="129"/>
        <v/>
      </c>
      <c r="BO105" s="191"/>
      <c r="BP105" s="821"/>
      <c r="BQ105" s="821"/>
      <c r="BR105" s="821"/>
      <c r="BS105" s="821"/>
    </row>
    <row r="106" spans="4:73" ht="14.25" customHeight="1">
      <c r="D106" s="759">
        <v>2</v>
      </c>
      <c r="E106" s="759"/>
      <c r="F106" s="815"/>
      <c r="G106" s="815"/>
      <c r="H106" s="815"/>
      <c r="I106" s="815"/>
      <c r="J106" s="815"/>
      <c r="K106" s="815"/>
      <c r="L106" s="817"/>
      <c r="M106" s="817"/>
      <c r="N106" s="817"/>
      <c r="O106" s="818"/>
      <c r="P106" s="819"/>
      <c r="Q106" s="820"/>
      <c r="R106" s="188"/>
      <c r="S106" s="210" t="str">
        <f t="shared" ref="S106:AZ106" si="130">IF(AND(S$99&gt;=$L106,S$99&lt;$O106),$BU$100,"")</f>
        <v/>
      </c>
      <c r="T106" s="211" t="str">
        <f t="shared" si="130"/>
        <v/>
      </c>
      <c r="U106" s="210" t="str">
        <f t="shared" si="130"/>
        <v/>
      </c>
      <c r="V106" s="211" t="str">
        <f t="shared" si="130"/>
        <v/>
      </c>
      <c r="W106" s="210" t="str">
        <f t="shared" si="130"/>
        <v/>
      </c>
      <c r="X106" s="211" t="str">
        <f t="shared" si="130"/>
        <v/>
      </c>
      <c r="Y106" s="210" t="str">
        <f t="shared" si="130"/>
        <v/>
      </c>
      <c r="Z106" s="211" t="str">
        <f t="shared" si="130"/>
        <v/>
      </c>
      <c r="AA106" s="210" t="str">
        <f t="shared" si="130"/>
        <v/>
      </c>
      <c r="AB106" s="211" t="str">
        <f t="shared" si="130"/>
        <v/>
      </c>
      <c r="AC106" s="210" t="str">
        <f t="shared" si="130"/>
        <v/>
      </c>
      <c r="AD106" s="211" t="str">
        <f t="shared" si="130"/>
        <v/>
      </c>
      <c r="AE106" s="210" t="str">
        <f t="shared" si="130"/>
        <v/>
      </c>
      <c r="AF106" s="211" t="str">
        <f t="shared" si="130"/>
        <v/>
      </c>
      <c r="AG106" s="210" t="str">
        <f t="shared" si="130"/>
        <v/>
      </c>
      <c r="AH106" s="211" t="str">
        <f t="shared" si="130"/>
        <v/>
      </c>
      <c r="AI106" s="210" t="str">
        <f t="shared" si="130"/>
        <v/>
      </c>
      <c r="AJ106" s="211" t="str">
        <f t="shared" si="130"/>
        <v/>
      </c>
      <c r="AK106" s="210" t="str">
        <f t="shared" si="130"/>
        <v/>
      </c>
      <c r="AL106" s="211" t="str">
        <f t="shared" si="130"/>
        <v/>
      </c>
      <c r="AM106" s="210" t="str">
        <f t="shared" si="130"/>
        <v/>
      </c>
      <c r="AN106" s="211" t="str">
        <f t="shared" si="130"/>
        <v/>
      </c>
      <c r="AO106" s="210" t="str">
        <f t="shared" si="130"/>
        <v/>
      </c>
      <c r="AP106" s="211" t="str">
        <f t="shared" si="130"/>
        <v/>
      </c>
      <c r="AQ106" s="210" t="str">
        <f t="shared" si="130"/>
        <v/>
      </c>
      <c r="AR106" s="211" t="str">
        <f t="shared" si="130"/>
        <v/>
      </c>
      <c r="AS106" s="210" t="str">
        <f t="shared" si="130"/>
        <v/>
      </c>
      <c r="AT106" s="211" t="str">
        <f t="shared" si="130"/>
        <v/>
      </c>
      <c r="AU106" s="210" t="str">
        <f t="shared" si="130"/>
        <v/>
      </c>
      <c r="AV106" s="211" t="str">
        <f t="shared" si="130"/>
        <v/>
      </c>
      <c r="AW106" s="210" t="str">
        <f t="shared" si="130"/>
        <v/>
      </c>
      <c r="AX106" s="211" t="str">
        <f t="shared" si="130"/>
        <v/>
      </c>
      <c r="AY106" s="210" t="str">
        <f t="shared" si="130"/>
        <v/>
      </c>
      <c r="AZ106" s="211" t="str">
        <f t="shared" si="130"/>
        <v/>
      </c>
      <c r="BA106" s="210"/>
      <c r="BB106" s="211"/>
      <c r="BC106" s="210"/>
      <c r="BD106" s="211"/>
      <c r="BE106" s="210"/>
      <c r="BF106" s="211"/>
      <c r="BG106" s="210"/>
      <c r="BH106" s="211"/>
      <c r="BI106" s="210"/>
      <c r="BJ106" s="211"/>
      <c r="BK106" s="210"/>
      <c r="BL106" s="211"/>
      <c r="BM106" s="210"/>
      <c r="BN106" s="211"/>
      <c r="BO106" s="190"/>
      <c r="BP106" s="821">
        <f t="shared" ref="BP106" si="131">COUNTIF(S106:BN107,$BU$100)/2</f>
        <v>0</v>
      </c>
      <c r="BQ106" s="821"/>
      <c r="BR106" s="821"/>
      <c r="BS106" s="821"/>
    </row>
    <row r="107" spans="4:73" ht="14.25" customHeight="1" thickBot="1">
      <c r="D107" s="759"/>
      <c r="E107" s="759"/>
      <c r="F107" s="816"/>
      <c r="G107" s="816"/>
      <c r="H107" s="816"/>
      <c r="I107" s="816"/>
      <c r="J107" s="816"/>
      <c r="K107" s="816"/>
      <c r="L107" s="822"/>
      <c r="M107" s="822"/>
      <c r="N107" s="822"/>
      <c r="O107" s="823"/>
      <c r="P107" s="824"/>
      <c r="Q107" s="825"/>
      <c r="R107" s="192"/>
      <c r="S107" s="212"/>
      <c r="T107" s="213"/>
      <c r="U107" s="212"/>
      <c r="V107" s="213"/>
      <c r="W107" s="212"/>
      <c r="X107" s="213"/>
      <c r="Y107" s="212"/>
      <c r="Z107" s="213"/>
      <c r="AA107" s="212"/>
      <c r="AB107" s="213"/>
      <c r="AC107" s="212"/>
      <c r="AD107" s="213"/>
      <c r="AE107" s="212"/>
      <c r="AF107" s="213"/>
      <c r="AG107" s="212"/>
      <c r="AH107" s="213"/>
      <c r="AI107" s="212"/>
      <c r="AJ107" s="213"/>
      <c r="AK107" s="212"/>
      <c r="AL107" s="213"/>
      <c r="AM107" s="212"/>
      <c r="AN107" s="213"/>
      <c r="AO107" s="212"/>
      <c r="AP107" s="213"/>
      <c r="AQ107" s="212"/>
      <c r="AR107" s="213"/>
      <c r="AS107" s="212"/>
      <c r="AT107" s="213"/>
      <c r="AU107" s="212"/>
      <c r="AV107" s="213"/>
      <c r="AW107" s="212"/>
      <c r="AX107" s="213"/>
      <c r="AY107" s="212"/>
      <c r="AZ107" s="213"/>
      <c r="BA107" s="212" t="str">
        <f t="shared" ref="BA107:BN107" si="132">IF(AND(BA$99&gt;=$L107,BA$99&lt;$O107),$BU$100,"")</f>
        <v/>
      </c>
      <c r="BB107" s="213" t="str">
        <f t="shared" si="132"/>
        <v/>
      </c>
      <c r="BC107" s="212" t="str">
        <f t="shared" si="132"/>
        <v/>
      </c>
      <c r="BD107" s="213" t="str">
        <f t="shared" si="132"/>
        <v/>
      </c>
      <c r="BE107" s="212" t="str">
        <f t="shared" si="132"/>
        <v/>
      </c>
      <c r="BF107" s="213" t="str">
        <f t="shared" si="132"/>
        <v/>
      </c>
      <c r="BG107" s="212" t="str">
        <f t="shared" si="132"/>
        <v/>
      </c>
      <c r="BH107" s="213" t="str">
        <f t="shared" si="132"/>
        <v/>
      </c>
      <c r="BI107" s="212" t="str">
        <f t="shared" si="132"/>
        <v/>
      </c>
      <c r="BJ107" s="213" t="str">
        <f t="shared" si="132"/>
        <v/>
      </c>
      <c r="BK107" s="212" t="str">
        <f t="shared" si="132"/>
        <v/>
      </c>
      <c r="BL107" s="213" t="str">
        <f t="shared" si="132"/>
        <v/>
      </c>
      <c r="BM107" s="212" t="str">
        <f t="shared" si="132"/>
        <v/>
      </c>
      <c r="BN107" s="213" t="str">
        <f t="shared" si="132"/>
        <v/>
      </c>
      <c r="BO107" s="191"/>
      <c r="BP107" s="821"/>
      <c r="BQ107" s="821"/>
      <c r="BR107" s="821"/>
      <c r="BS107" s="821"/>
    </row>
    <row r="108" spans="4:73" ht="14.25" customHeight="1">
      <c r="D108" s="759">
        <v>3</v>
      </c>
      <c r="E108" s="759"/>
      <c r="F108" s="815"/>
      <c r="G108" s="815"/>
      <c r="H108" s="815"/>
      <c r="I108" s="815"/>
      <c r="J108" s="815"/>
      <c r="K108" s="815"/>
      <c r="L108" s="817"/>
      <c r="M108" s="817"/>
      <c r="N108" s="817"/>
      <c r="O108" s="818"/>
      <c r="P108" s="819"/>
      <c r="Q108" s="820"/>
      <c r="R108" s="188"/>
      <c r="S108" s="210" t="str">
        <f t="shared" ref="S108:AZ108" si="133">IF(AND(S$99&gt;=$L108,S$99&lt;$O108),$BU$100,"")</f>
        <v/>
      </c>
      <c r="T108" s="211" t="str">
        <f t="shared" si="133"/>
        <v/>
      </c>
      <c r="U108" s="210" t="str">
        <f t="shared" si="133"/>
        <v/>
      </c>
      <c r="V108" s="211" t="str">
        <f t="shared" si="133"/>
        <v/>
      </c>
      <c r="W108" s="210" t="str">
        <f t="shared" si="133"/>
        <v/>
      </c>
      <c r="X108" s="211" t="str">
        <f t="shared" si="133"/>
        <v/>
      </c>
      <c r="Y108" s="210" t="str">
        <f t="shared" si="133"/>
        <v/>
      </c>
      <c r="Z108" s="211" t="str">
        <f t="shared" si="133"/>
        <v/>
      </c>
      <c r="AA108" s="210" t="str">
        <f t="shared" si="133"/>
        <v/>
      </c>
      <c r="AB108" s="211" t="str">
        <f t="shared" si="133"/>
        <v/>
      </c>
      <c r="AC108" s="210" t="str">
        <f t="shared" si="133"/>
        <v/>
      </c>
      <c r="AD108" s="211" t="str">
        <f t="shared" si="133"/>
        <v/>
      </c>
      <c r="AE108" s="210" t="str">
        <f t="shared" si="133"/>
        <v/>
      </c>
      <c r="AF108" s="211" t="str">
        <f t="shared" si="133"/>
        <v/>
      </c>
      <c r="AG108" s="210" t="str">
        <f t="shared" si="133"/>
        <v/>
      </c>
      <c r="AH108" s="211" t="str">
        <f t="shared" si="133"/>
        <v/>
      </c>
      <c r="AI108" s="210" t="str">
        <f t="shared" si="133"/>
        <v/>
      </c>
      <c r="AJ108" s="211" t="str">
        <f t="shared" si="133"/>
        <v/>
      </c>
      <c r="AK108" s="210" t="str">
        <f t="shared" si="133"/>
        <v/>
      </c>
      <c r="AL108" s="211" t="str">
        <f t="shared" si="133"/>
        <v/>
      </c>
      <c r="AM108" s="210" t="str">
        <f t="shared" si="133"/>
        <v/>
      </c>
      <c r="AN108" s="211" t="str">
        <f t="shared" si="133"/>
        <v/>
      </c>
      <c r="AO108" s="210" t="str">
        <f t="shared" si="133"/>
        <v/>
      </c>
      <c r="AP108" s="211" t="str">
        <f t="shared" si="133"/>
        <v/>
      </c>
      <c r="AQ108" s="210" t="str">
        <f t="shared" si="133"/>
        <v/>
      </c>
      <c r="AR108" s="211" t="str">
        <f t="shared" si="133"/>
        <v/>
      </c>
      <c r="AS108" s="210" t="str">
        <f t="shared" si="133"/>
        <v/>
      </c>
      <c r="AT108" s="211" t="str">
        <f t="shared" si="133"/>
        <v/>
      </c>
      <c r="AU108" s="210" t="str">
        <f t="shared" si="133"/>
        <v/>
      </c>
      <c r="AV108" s="211" t="str">
        <f t="shared" si="133"/>
        <v/>
      </c>
      <c r="AW108" s="210" t="str">
        <f t="shared" si="133"/>
        <v/>
      </c>
      <c r="AX108" s="211" t="str">
        <f t="shared" si="133"/>
        <v/>
      </c>
      <c r="AY108" s="210" t="str">
        <f t="shared" si="133"/>
        <v/>
      </c>
      <c r="AZ108" s="211" t="str">
        <f t="shared" si="133"/>
        <v/>
      </c>
      <c r="BA108" s="210"/>
      <c r="BB108" s="211"/>
      <c r="BC108" s="210"/>
      <c r="BD108" s="211"/>
      <c r="BE108" s="210"/>
      <c r="BF108" s="211"/>
      <c r="BG108" s="210"/>
      <c r="BH108" s="211"/>
      <c r="BI108" s="210"/>
      <c r="BJ108" s="211"/>
      <c r="BK108" s="210"/>
      <c r="BL108" s="211"/>
      <c r="BM108" s="210"/>
      <c r="BN108" s="211"/>
      <c r="BO108" s="190"/>
      <c r="BP108" s="821">
        <f t="shared" ref="BP108" si="134">COUNTIF(S108:BN109,$BU$100)/2</f>
        <v>0</v>
      </c>
      <c r="BQ108" s="821"/>
      <c r="BR108" s="821"/>
      <c r="BS108" s="821"/>
    </row>
    <row r="109" spans="4:73" ht="14.25" customHeight="1" thickBot="1">
      <c r="D109" s="759"/>
      <c r="E109" s="759"/>
      <c r="F109" s="816"/>
      <c r="G109" s="816"/>
      <c r="H109" s="816"/>
      <c r="I109" s="816"/>
      <c r="J109" s="816"/>
      <c r="K109" s="816"/>
      <c r="L109" s="822"/>
      <c r="M109" s="822"/>
      <c r="N109" s="822"/>
      <c r="O109" s="823"/>
      <c r="P109" s="824"/>
      <c r="Q109" s="825"/>
      <c r="R109" s="192"/>
      <c r="S109" s="212"/>
      <c r="T109" s="213"/>
      <c r="U109" s="212"/>
      <c r="V109" s="213"/>
      <c r="W109" s="212"/>
      <c r="X109" s="213"/>
      <c r="Y109" s="212"/>
      <c r="Z109" s="213"/>
      <c r="AA109" s="212"/>
      <c r="AB109" s="213"/>
      <c r="AC109" s="212"/>
      <c r="AD109" s="213"/>
      <c r="AE109" s="212"/>
      <c r="AF109" s="213"/>
      <c r="AG109" s="212"/>
      <c r="AH109" s="213"/>
      <c r="AI109" s="212"/>
      <c r="AJ109" s="213"/>
      <c r="AK109" s="212"/>
      <c r="AL109" s="213"/>
      <c r="AM109" s="212"/>
      <c r="AN109" s="213"/>
      <c r="AO109" s="212"/>
      <c r="AP109" s="213"/>
      <c r="AQ109" s="212"/>
      <c r="AR109" s="213"/>
      <c r="AS109" s="212"/>
      <c r="AT109" s="213"/>
      <c r="AU109" s="212"/>
      <c r="AV109" s="213"/>
      <c r="AW109" s="212"/>
      <c r="AX109" s="213"/>
      <c r="AY109" s="212"/>
      <c r="AZ109" s="213"/>
      <c r="BA109" s="212" t="str">
        <f t="shared" ref="BA109:BN109" si="135">IF(AND(BA$99&gt;=$L109,BA$99&lt;$O109),$BU$100,"")</f>
        <v/>
      </c>
      <c r="BB109" s="213" t="str">
        <f t="shared" si="135"/>
        <v/>
      </c>
      <c r="BC109" s="212" t="str">
        <f t="shared" si="135"/>
        <v/>
      </c>
      <c r="BD109" s="213" t="str">
        <f t="shared" si="135"/>
        <v/>
      </c>
      <c r="BE109" s="212" t="str">
        <f t="shared" si="135"/>
        <v/>
      </c>
      <c r="BF109" s="213" t="str">
        <f t="shared" si="135"/>
        <v/>
      </c>
      <c r="BG109" s="212" t="str">
        <f t="shared" si="135"/>
        <v/>
      </c>
      <c r="BH109" s="213" t="str">
        <f t="shared" si="135"/>
        <v/>
      </c>
      <c r="BI109" s="212" t="str">
        <f t="shared" si="135"/>
        <v/>
      </c>
      <c r="BJ109" s="213" t="str">
        <f t="shared" si="135"/>
        <v/>
      </c>
      <c r="BK109" s="212" t="str">
        <f t="shared" si="135"/>
        <v/>
      </c>
      <c r="BL109" s="213" t="str">
        <f t="shared" si="135"/>
        <v/>
      </c>
      <c r="BM109" s="212" t="str">
        <f t="shared" si="135"/>
        <v/>
      </c>
      <c r="BN109" s="213" t="str">
        <f t="shared" si="135"/>
        <v/>
      </c>
      <c r="BO109" s="191"/>
      <c r="BP109" s="821"/>
      <c r="BQ109" s="821"/>
      <c r="BR109" s="821"/>
      <c r="BS109" s="821"/>
    </row>
    <row r="110" spans="4:73" ht="14.25" customHeight="1">
      <c r="D110" s="759">
        <v>4</v>
      </c>
      <c r="E110" s="759"/>
      <c r="F110" s="815"/>
      <c r="G110" s="815"/>
      <c r="H110" s="815"/>
      <c r="I110" s="815"/>
      <c r="J110" s="815"/>
      <c r="K110" s="815"/>
      <c r="L110" s="817"/>
      <c r="M110" s="817"/>
      <c r="N110" s="817"/>
      <c r="O110" s="818"/>
      <c r="P110" s="819"/>
      <c r="Q110" s="820"/>
      <c r="R110" s="188"/>
      <c r="S110" s="210" t="str">
        <f t="shared" ref="S110:AZ110" si="136">IF(AND(S$99&gt;=$L110,S$99&lt;$O110),$BU$100,"")</f>
        <v/>
      </c>
      <c r="T110" s="211" t="str">
        <f t="shared" si="136"/>
        <v/>
      </c>
      <c r="U110" s="210" t="str">
        <f t="shared" si="136"/>
        <v/>
      </c>
      <c r="V110" s="211" t="str">
        <f t="shared" si="136"/>
        <v/>
      </c>
      <c r="W110" s="210" t="str">
        <f t="shared" si="136"/>
        <v/>
      </c>
      <c r="X110" s="211" t="str">
        <f t="shared" si="136"/>
        <v/>
      </c>
      <c r="Y110" s="210" t="str">
        <f t="shared" si="136"/>
        <v/>
      </c>
      <c r="Z110" s="211" t="str">
        <f t="shared" si="136"/>
        <v/>
      </c>
      <c r="AA110" s="210" t="str">
        <f t="shared" si="136"/>
        <v/>
      </c>
      <c r="AB110" s="211" t="str">
        <f t="shared" si="136"/>
        <v/>
      </c>
      <c r="AC110" s="210" t="str">
        <f t="shared" si="136"/>
        <v/>
      </c>
      <c r="AD110" s="211" t="str">
        <f t="shared" si="136"/>
        <v/>
      </c>
      <c r="AE110" s="210" t="str">
        <f t="shared" si="136"/>
        <v/>
      </c>
      <c r="AF110" s="211" t="str">
        <f t="shared" si="136"/>
        <v/>
      </c>
      <c r="AG110" s="210" t="str">
        <f t="shared" si="136"/>
        <v/>
      </c>
      <c r="AH110" s="211" t="str">
        <f t="shared" si="136"/>
        <v/>
      </c>
      <c r="AI110" s="210" t="str">
        <f t="shared" si="136"/>
        <v/>
      </c>
      <c r="AJ110" s="211" t="str">
        <f t="shared" si="136"/>
        <v/>
      </c>
      <c r="AK110" s="210" t="str">
        <f t="shared" si="136"/>
        <v/>
      </c>
      <c r="AL110" s="211" t="str">
        <f t="shared" si="136"/>
        <v/>
      </c>
      <c r="AM110" s="210" t="str">
        <f t="shared" si="136"/>
        <v/>
      </c>
      <c r="AN110" s="211" t="str">
        <f t="shared" si="136"/>
        <v/>
      </c>
      <c r="AO110" s="210" t="str">
        <f t="shared" si="136"/>
        <v/>
      </c>
      <c r="AP110" s="211" t="str">
        <f t="shared" si="136"/>
        <v/>
      </c>
      <c r="AQ110" s="210" t="str">
        <f t="shared" si="136"/>
        <v/>
      </c>
      <c r="AR110" s="211" t="str">
        <f t="shared" si="136"/>
        <v/>
      </c>
      <c r="AS110" s="210" t="str">
        <f t="shared" si="136"/>
        <v/>
      </c>
      <c r="AT110" s="211" t="str">
        <f t="shared" si="136"/>
        <v/>
      </c>
      <c r="AU110" s="210" t="str">
        <f t="shared" si="136"/>
        <v/>
      </c>
      <c r="AV110" s="211" t="str">
        <f t="shared" si="136"/>
        <v/>
      </c>
      <c r="AW110" s="210" t="str">
        <f t="shared" si="136"/>
        <v/>
      </c>
      <c r="AX110" s="211" t="str">
        <f t="shared" si="136"/>
        <v/>
      </c>
      <c r="AY110" s="210" t="str">
        <f t="shared" si="136"/>
        <v/>
      </c>
      <c r="AZ110" s="211" t="str">
        <f t="shared" si="136"/>
        <v/>
      </c>
      <c r="BA110" s="210"/>
      <c r="BB110" s="211"/>
      <c r="BC110" s="210"/>
      <c r="BD110" s="211"/>
      <c r="BE110" s="210"/>
      <c r="BF110" s="211"/>
      <c r="BG110" s="210"/>
      <c r="BH110" s="211"/>
      <c r="BI110" s="210"/>
      <c r="BJ110" s="211"/>
      <c r="BK110" s="210"/>
      <c r="BL110" s="211"/>
      <c r="BM110" s="210"/>
      <c r="BN110" s="211"/>
      <c r="BO110" s="190"/>
      <c r="BP110" s="821">
        <f t="shared" ref="BP110" si="137">COUNTIF(S110:BN111,$BU$100)/2</f>
        <v>0</v>
      </c>
      <c r="BQ110" s="821"/>
      <c r="BR110" s="821"/>
      <c r="BS110" s="821"/>
    </row>
    <row r="111" spans="4:73" ht="14.25" customHeight="1" thickBot="1">
      <c r="D111" s="759"/>
      <c r="E111" s="759"/>
      <c r="F111" s="816"/>
      <c r="G111" s="816"/>
      <c r="H111" s="816"/>
      <c r="I111" s="816"/>
      <c r="J111" s="816"/>
      <c r="K111" s="816"/>
      <c r="L111" s="822"/>
      <c r="M111" s="822"/>
      <c r="N111" s="822"/>
      <c r="O111" s="823"/>
      <c r="P111" s="824"/>
      <c r="Q111" s="825"/>
      <c r="R111" s="192"/>
      <c r="S111" s="212"/>
      <c r="T111" s="213"/>
      <c r="U111" s="212"/>
      <c r="V111" s="213"/>
      <c r="W111" s="212"/>
      <c r="X111" s="213"/>
      <c r="Y111" s="212"/>
      <c r="Z111" s="213"/>
      <c r="AA111" s="212"/>
      <c r="AB111" s="213"/>
      <c r="AC111" s="212"/>
      <c r="AD111" s="213"/>
      <c r="AE111" s="212"/>
      <c r="AF111" s="213"/>
      <c r="AG111" s="212"/>
      <c r="AH111" s="213"/>
      <c r="AI111" s="212"/>
      <c r="AJ111" s="213"/>
      <c r="AK111" s="212"/>
      <c r="AL111" s="213"/>
      <c r="AM111" s="212"/>
      <c r="AN111" s="213"/>
      <c r="AO111" s="212"/>
      <c r="AP111" s="213"/>
      <c r="AQ111" s="212"/>
      <c r="AR111" s="213"/>
      <c r="AS111" s="212"/>
      <c r="AT111" s="213"/>
      <c r="AU111" s="212"/>
      <c r="AV111" s="213"/>
      <c r="AW111" s="212"/>
      <c r="AX111" s="213"/>
      <c r="AY111" s="212"/>
      <c r="AZ111" s="213"/>
      <c r="BA111" s="212" t="str">
        <f t="shared" ref="BA111:BN111" si="138">IF(AND(BA$99&gt;=$L111,BA$99&lt;$O111),$BU$100,"")</f>
        <v/>
      </c>
      <c r="BB111" s="213" t="str">
        <f t="shared" si="138"/>
        <v/>
      </c>
      <c r="BC111" s="212" t="str">
        <f t="shared" si="138"/>
        <v/>
      </c>
      <c r="BD111" s="213" t="str">
        <f t="shared" si="138"/>
        <v/>
      </c>
      <c r="BE111" s="212" t="str">
        <f t="shared" si="138"/>
        <v/>
      </c>
      <c r="BF111" s="213" t="str">
        <f t="shared" si="138"/>
        <v/>
      </c>
      <c r="BG111" s="212" t="str">
        <f t="shared" si="138"/>
        <v/>
      </c>
      <c r="BH111" s="213" t="str">
        <f t="shared" si="138"/>
        <v/>
      </c>
      <c r="BI111" s="212" t="str">
        <f t="shared" si="138"/>
        <v/>
      </c>
      <c r="BJ111" s="213" t="str">
        <f t="shared" si="138"/>
        <v/>
      </c>
      <c r="BK111" s="212" t="str">
        <f t="shared" si="138"/>
        <v/>
      </c>
      <c r="BL111" s="213" t="str">
        <f t="shared" si="138"/>
        <v/>
      </c>
      <c r="BM111" s="212" t="str">
        <f t="shared" si="138"/>
        <v/>
      </c>
      <c r="BN111" s="213" t="str">
        <f t="shared" si="138"/>
        <v/>
      </c>
      <c r="BO111" s="191"/>
      <c r="BP111" s="821"/>
      <c r="BQ111" s="821"/>
      <c r="BR111" s="821"/>
      <c r="BS111" s="821"/>
    </row>
    <row r="112" spans="4:73" ht="14.25" customHeight="1">
      <c r="D112" s="759">
        <v>5</v>
      </c>
      <c r="E112" s="759"/>
      <c r="F112" s="815"/>
      <c r="G112" s="815"/>
      <c r="H112" s="815"/>
      <c r="I112" s="815"/>
      <c r="J112" s="815"/>
      <c r="K112" s="815"/>
      <c r="L112" s="817"/>
      <c r="M112" s="817"/>
      <c r="N112" s="817"/>
      <c r="O112" s="818"/>
      <c r="P112" s="819"/>
      <c r="Q112" s="820"/>
      <c r="R112" s="188"/>
      <c r="S112" s="210" t="str">
        <f t="shared" ref="S112:AZ112" si="139">IF(AND(S$99&gt;=$L112,S$99&lt;$O112),$BU$100,"")</f>
        <v/>
      </c>
      <c r="T112" s="211" t="str">
        <f t="shared" si="139"/>
        <v/>
      </c>
      <c r="U112" s="210" t="str">
        <f t="shared" si="139"/>
        <v/>
      </c>
      <c r="V112" s="211" t="str">
        <f t="shared" si="139"/>
        <v/>
      </c>
      <c r="W112" s="210" t="str">
        <f t="shared" si="139"/>
        <v/>
      </c>
      <c r="X112" s="211" t="str">
        <f t="shared" si="139"/>
        <v/>
      </c>
      <c r="Y112" s="210" t="str">
        <f t="shared" si="139"/>
        <v/>
      </c>
      <c r="Z112" s="211" t="str">
        <f t="shared" si="139"/>
        <v/>
      </c>
      <c r="AA112" s="210" t="str">
        <f t="shared" si="139"/>
        <v/>
      </c>
      <c r="AB112" s="211" t="str">
        <f t="shared" si="139"/>
        <v/>
      </c>
      <c r="AC112" s="210" t="str">
        <f t="shared" si="139"/>
        <v/>
      </c>
      <c r="AD112" s="211" t="str">
        <f t="shared" si="139"/>
        <v/>
      </c>
      <c r="AE112" s="210" t="str">
        <f t="shared" si="139"/>
        <v/>
      </c>
      <c r="AF112" s="211" t="str">
        <f t="shared" si="139"/>
        <v/>
      </c>
      <c r="AG112" s="210" t="str">
        <f t="shared" si="139"/>
        <v/>
      </c>
      <c r="AH112" s="211" t="str">
        <f t="shared" si="139"/>
        <v/>
      </c>
      <c r="AI112" s="210" t="str">
        <f t="shared" si="139"/>
        <v/>
      </c>
      <c r="AJ112" s="211" t="str">
        <f t="shared" si="139"/>
        <v/>
      </c>
      <c r="AK112" s="210" t="str">
        <f t="shared" si="139"/>
        <v/>
      </c>
      <c r="AL112" s="211" t="str">
        <f t="shared" si="139"/>
        <v/>
      </c>
      <c r="AM112" s="210" t="str">
        <f t="shared" si="139"/>
        <v/>
      </c>
      <c r="AN112" s="211" t="str">
        <f t="shared" si="139"/>
        <v/>
      </c>
      <c r="AO112" s="210" t="str">
        <f t="shared" si="139"/>
        <v/>
      </c>
      <c r="AP112" s="211" t="str">
        <f t="shared" si="139"/>
        <v/>
      </c>
      <c r="AQ112" s="210" t="str">
        <f t="shared" si="139"/>
        <v/>
      </c>
      <c r="AR112" s="211" t="str">
        <f t="shared" si="139"/>
        <v/>
      </c>
      <c r="AS112" s="210" t="str">
        <f t="shared" si="139"/>
        <v/>
      </c>
      <c r="AT112" s="211" t="str">
        <f t="shared" si="139"/>
        <v/>
      </c>
      <c r="AU112" s="210" t="str">
        <f t="shared" si="139"/>
        <v/>
      </c>
      <c r="AV112" s="211" t="str">
        <f t="shared" si="139"/>
        <v/>
      </c>
      <c r="AW112" s="210" t="str">
        <f t="shared" si="139"/>
        <v/>
      </c>
      <c r="AX112" s="211" t="str">
        <f t="shared" si="139"/>
        <v/>
      </c>
      <c r="AY112" s="210" t="str">
        <f t="shared" si="139"/>
        <v/>
      </c>
      <c r="AZ112" s="211" t="str">
        <f t="shared" si="139"/>
        <v/>
      </c>
      <c r="BA112" s="210"/>
      <c r="BB112" s="211"/>
      <c r="BC112" s="210"/>
      <c r="BD112" s="211"/>
      <c r="BE112" s="210"/>
      <c r="BF112" s="211"/>
      <c r="BG112" s="210"/>
      <c r="BH112" s="211"/>
      <c r="BI112" s="210"/>
      <c r="BJ112" s="211"/>
      <c r="BK112" s="210"/>
      <c r="BL112" s="211"/>
      <c r="BM112" s="210"/>
      <c r="BN112" s="211"/>
      <c r="BO112" s="190"/>
      <c r="BP112" s="821">
        <f t="shared" ref="BP112" si="140">COUNTIF(S112:BN113,$BU$100)/2</f>
        <v>0</v>
      </c>
      <c r="BQ112" s="821"/>
      <c r="BR112" s="821"/>
      <c r="BS112" s="821"/>
    </row>
    <row r="113" spans="4:71" ht="14.25" customHeight="1" thickBot="1">
      <c r="D113" s="759"/>
      <c r="E113" s="759"/>
      <c r="F113" s="816"/>
      <c r="G113" s="816"/>
      <c r="H113" s="816"/>
      <c r="I113" s="816"/>
      <c r="J113" s="816"/>
      <c r="K113" s="816"/>
      <c r="L113" s="822"/>
      <c r="M113" s="822"/>
      <c r="N113" s="822"/>
      <c r="O113" s="823"/>
      <c r="P113" s="824"/>
      <c r="Q113" s="825"/>
      <c r="R113" s="192"/>
      <c r="S113" s="212"/>
      <c r="T113" s="213"/>
      <c r="U113" s="212"/>
      <c r="V113" s="213"/>
      <c r="W113" s="212"/>
      <c r="X113" s="213"/>
      <c r="Y113" s="212"/>
      <c r="Z113" s="213"/>
      <c r="AA113" s="212"/>
      <c r="AB113" s="213"/>
      <c r="AC113" s="212"/>
      <c r="AD113" s="213"/>
      <c r="AE113" s="212"/>
      <c r="AF113" s="213"/>
      <c r="AG113" s="212"/>
      <c r="AH113" s="213"/>
      <c r="AI113" s="212"/>
      <c r="AJ113" s="213"/>
      <c r="AK113" s="212"/>
      <c r="AL113" s="213"/>
      <c r="AM113" s="212"/>
      <c r="AN113" s="213"/>
      <c r="AO113" s="212"/>
      <c r="AP113" s="213"/>
      <c r="AQ113" s="212"/>
      <c r="AR113" s="213"/>
      <c r="AS113" s="212"/>
      <c r="AT113" s="213"/>
      <c r="AU113" s="212"/>
      <c r="AV113" s="213"/>
      <c r="AW113" s="212"/>
      <c r="AX113" s="213"/>
      <c r="AY113" s="212"/>
      <c r="AZ113" s="213"/>
      <c r="BA113" s="212" t="str">
        <f t="shared" ref="BA113:BN113" si="141">IF(AND(BA$99&gt;=$L113,BA$99&lt;$O113),$BU$100,"")</f>
        <v/>
      </c>
      <c r="BB113" s="213" t="str">
        <f t="shared" si="141"/>
        <v/>
      </c>
      <c r="BC113" s="212" t="str">
        <f t="shared" si="141"/>
        <v/>
      </c>
      <c r="BD113" s="213" t="str">
        <f t="shared" si="141"/>
        <v/>
      </c>
      <c r="BE113" s="212" t="str">
        <f t="shared" si="141"/>
        <v/>
      </c>
      <c r="BF113" s="213" t="str">
        <f t="shared" si="141"/>
        <v/>
      </c>
      <c r="BG113" s="212" t="str">
        <f t="shared" si="141"/>
        <v/>
      </c>
      <c r="BH113" s="213" t="str">
        <f t="shared" si="141"/>
        <v/>
      </c>
      <c r="BI113" s="212" t="str">
        <f t="shared" si="141"/>
        <v/>
      </c>
      <c r="BJ113" s="213" t="str">
        <f t="shared" si="141"/>
        <v/>
      </c>
      <c r="BK113" s="212" t="str">
        <f t="shared" si="141"/>
        <v/>
      </c>
      <c r="BL113" s="213" t="str">
        <f t="shared" si="141"/>
        <v/>
      </c>
      <c r="BM113" s="212" t="str">
        <f t="shared" si="141"/>
        <v/>
      </c>
      <c r="BN113" s="213" t="str">
        <f t="shared" si="141"/>
        <v/>
      </c>
      <c r="BO113" s="191"/>
      <c r="BP113" s="821"/>
      <c r="BQ113" s="821"/>
      <c r="BR113" s="821"/>
      <c r="BS113" s="821"/>
    </row>
    <row r="114" spans="4:71" ht="14.25" customHeight="1">
      <c r="D114" s="759">
        <v>6</v>
      </c>
      <c r="E114" s="759"/>
      <c r="F114" s="815"/>
      <c r="G114" s="815"/>
      <c r="H114" s="815"/>
      <c r="I114" s="815"/>
      <c r="J114" s="815"/>
      <c r="K114" s="815"/>
      <c r="L114" s="817"/>
      <c r="M114" s="817"/>
      <c r="N114" s="817"/>
      <c r="O114" s="818"/>
      <c r="P114" s="819"/>
      <c r="Q114" s="820"/>
      <c r="R114" s="188"/>
      <c r="S114" s="210" t="str">
        <f t="shared" ref="S114:AZ114" si="142">IF(AND(S$99&gt;=$L114,S$99&lt;$O114),$BU$100,"")</f>
        <v/>
      </c>
      <c r="T114" s="211" t="str">
        <f t="shared" si="142"/>
        <v/>
      </c>
      <c r="U114" s="210" t="str">
        <f t="shared" si="142"/>
        <v/>
      </c>
      <c r="V114" s="211" t="str">
        <f t="shared" si="142"/>
        <v/>
      </c>
      <c r="W114" s="210" t="str">
        <f t="shared" si="142"/>
        <v/>
      </c>
      <c r="X114" s="211" t="str">
        <f t="shared" si="142"/>
        <v/>
      </c>
      <c r="Y114" s="210" t="str">
        <f t="shared" si="142"/>
        <v/>
      </c>
      <c r="Z114" s="211" t="str">
        <f t="shared" si="142"/>
        <v/>
      </c>
      <c r="AA114" s="210" t="str">
        <f t="shared" si="142"/>
        <v/>
      </c>
      <c r="AB114" s="211" t="str">
        <f t="shared" si="142"/>
        <v/>
      </c>
      <c r="AC114" s="210" t="str">
        <f t="shared" si="142"/>
        <v/>
      </c>
      <c r="AD114" s="211" t="str">
        <f t="shared" si="142"/>
        <v/>
      </c>
      <c r="AE114" s="210" t="str">
        <f t="shared" si="142"/>
        <v/>
      </c>
      <c r="AF114" s="211" t="str">
        <f t="shared" si="142"/>
        <v/>
      </c>
      <c r="AG114" s="210" t="str">
        <f t="shared" si="142"/>
        <v/>
      </c>
      <c r="AH114" s="211" t="str">
        <f t="shared" si="142"/>
        <v/>
      </c>
      <c r="AI114" s="210" t="str">
        <f t="shared" si="142"/>
        <v/>
      </c>
      <c r="AJ114" s="211" t="str">
        <f t="shared" si="142"/>
        <v/>
      </c>
      <c r="AK114" s="210" t="str">
        <f t="shared" si="142"/>
        <v/>
      </c>
      <c r="AL114" s="211" t="str">
        <f t="shared" si="142"/>
        <v/>
      </c>
      <c r="AM114" s="210" t="str">
        <f t="shared" si="142"/>
        <v/>
      </c>
      <c r="AN114" s="211" t="str">
        <f t="shared" si="142"/>
        <v/>
      </c>
      <c r="AO114" s="210" t="str">
        <f t="shared" si="142"/>
        <v/>
      </c>
      <c r="AP114" s="211" t="str">
        <f t="shared" si="142"/>
        <v/>
      </c>
      <c r="AQ114" s="210" t="str">
        <f t="shared" si="142"/>
        <v/>
      </c>
      <c r="AR114" s="211" t="str">
        <f t="shared" si="142"/>
        <v/>
      </c>
      <c r="AS114" s="210" t="str">
        <f t="shared" si="142"/>
        <v/>
      </c>
      <c r="AT114" s="211" t="str">
        <f t="shared" si="142"/>
        <v/>
      </c>
      <c r="AU114" s="210" t="str">
        <f t="shared" si="142"/>
        <v/>
      </c>
      <c r="AV114" s="211" t="str">
        <f t="shared" si="142"/>
        <v/>
      </c>
      <c r="AW114" s="210" t="str">
        <f t="shared" si="142"/>
        <v/>
      </c>
      <c r="AX114" s="211" t="str">
        <f t="shared" si="142"/>
        <v/>
      </c>
      <c r="AY114" s="210" t="str">
        <f t="shared" si="142"/>
        <v/>
      </c>
      <c r="AZ114" s="211" t="str">
        <f t="shared" si="142"/>
        <v/>
      </c>
      <c r="BA114" s="210"/>
      <c r="BB114" s="211"/>
      <c r="BC114" s="210"/>
      <c r="BD114" s="211"/>
      <c r="BE114" s="210"/>
      <c r="BF114" s="211"/>
      <c r="BG114" s="210"/>
      <c r="BH114" s="211"/>
      <c r="BI114" s="210"/>
      <c r="BJ114" s="211"/>
      <c r="BK114" s="210"/>
      <c r="BL114" s="211"/>
      <c r="BM114" s="210"/>
      <c r="BN114" s="211"/>
      <c r="BO114" s="190"/>
      <c r="BP114" s="821">
        <f t="shared" ref="BP114" si="143">COUNTIF(S114:BN115,$BU$100)/2</f>
        <v>0</v>
      </c>
      <c r="BQ114" s="821"/>
      <c r="BR114" s="821"/>
      <c r="BS114" s="821"/>
    </row>
    <row r="115" spans="4:71" ht="14.25" customHeight="1" thickBot="1">
      <c r="D115" s="759"/>
      <c r="E115" s="759"/>
      <c r="F115" s="816"/>
      <c r="G115" s="816"/>
      <c r="H115" s="816"/>
      <c r="I115" s="816"/>
      <c r="J115" s="816"/>
      <c r="K115" s="816"/>
      <c r="L115" s="822"/>
      <c r="M115" s="822"/>
      <c r="N115" s="822"/>
      <c r="O115" s="823"/>
      <c r="P115" s="824"/>
      <c r="Q115" s="825"/>
      <c r="R115" s="192"/>
      <c r="S115" s="212"/>
      <c r="T115" s="213"/>
      <c r="U115" s="212"/>
      <c r="V115" s="213"/>
      <c r="W115" s="212"/>
      <c r="X115" s="213"/>
      <c r="Y115" s="212"/>
      <c r="Z115" s="213"/>
      <c r="AA115" s="212"/>
      <c r="AB115" s="213"/>
      <c r="AC115" s="212"/>
      <c r="AD115" s="213"/>
      <c r="AE115" s="212"/>
      <c r="AF115" s="213"/>
      <c r="AG115" s="212"/>
      <c r="AH115" s="213"/>
      <c r="AI115" s="212"/>
      <c r="AJ115" s="213"/>
      <c r="AK115" s="212"/>
      <c r="AL115" s="213"/>
      <c r="AM115" s="212"/>
      <c r="AN115" s="213"/>
      <c r="AO115" s="212"/>
      <c r="AP115" s="213"/>
      <c r="AQ115" s="212"/>
      <c r="AR115" s="213"/>
      <c r="AS115" s="212"/>
      <c r="AT115" s="213"/>
      <c r="AU115" s="212"/>
      <c r="AV115" s="213"/>
      <c r="AW115" s="212"/>
      <c r="AX115" s="213"/>
      <c r="AY115" s="212"/>
      <c r="AZ115" s="213"/>
      <c r="BA115" s="212" t="str">
        <f t="shared" ref="BA115:BN115" si="144">IF(AND(BA$99&gt;=$L115,BA$99&lt;$O115),$BU$100,"")</f>
        <v/>
      </c>
      <c r="BB115" s="213" t="str">
        <f t="shared" si="144"/>
        <v/>
      </c>
      <c r="BC115" s="212" t="str">
        <f t="shared" si="144"/>
        <v/>
      </c>
      <c r="BD115" s="213" t="str">
        <f t="shared" si="144"/>
        <v/>
      </c>
      <c r="BE115" s="212" t="str">
        <f t="shared" si="144"/>
        <v/>
      </c>
      <c r="BF115" s="213" t="str">
        <f t="shared" si="144"/>
        <v/>
      </c>
      <c r="BG115" s="212" t="str">
        <f t="shared" si="144"/>
        <v/>
      </c>
      <c r="BH115" s="213" t="str">
        <f t="shared" si="144"/>
        <v/>
      </c>
      <c r="BI115" s="212" t="str">
        <f t="shared" si="144"/>
        <v/>
      </c>
      <c r="BJ115" s="213" t="str">
        <f t="shared" si="144"/>
        <v/>
      </c>
      <c r="BK115" s="212" t="str">
        <f t="shared" si="144"/>
        <v/>
      </c>
      <c r="BL115" s="213" t="str">
        <f t="shared" si="144"/>
        <v/>
      </c>
      <c r="BM115" s="212" t="str">
        <f t="shared" si="144"/>
        <v/>
      </c>
      <c r="BN115" s="213" t="str">
        <f t="shared" si="144"/>
        <v/>
      </c>
      <c r="BO115" s="191"/>
      <c r="BP115" s="821"/>
      <c r="BQ115" s="821"/>
      <c r="BR115" s="821"/>
      <c r="BS115" s="821"/>
    </row>
    <row r="116" spans="4:71" ht="14.25" customHeight="1">
      <c r="D116" s="759">
        <v>7</v>
      </c>
      <c r="E116" s="759"/>
      <c r="F116" s="815"/>
      <c r="G116" s="815"/>
      <c r="H116" s="815"/>
      <c r="I116" s="815"/>
      <c r="J116" s="815"/>
      <c r="K116" s="815"/>
      <c r="L116" s="817"/>
      <c r="M116" s="817"/>
      <c r="N116" s="817"/>
      <c r="O116" s="818"/>
      <c r="P116" s="819"/>
      <c r="Q116" s="820"/>
      <c r="R116" s="188"/>
      <c r="S116" s="210" t="str">
        <f t="shared" ref="S116:AZ116" si="145">IF(AND(S$99&gt;=$L116,S$99&lt;$O116),$BU$100,"")</f>
        <v/>
      </c>
      <c r="T116" s="211" t="str">
        <f t="shared" si="145"/>
        <v/>
      </c>
      <c r="U116" s="210" t="str">
        <f t="shared" si="145"/>
        <v/>
      </c>
      <c r="V116" s="211" t="str">
        <f t="shared" si="145"/>
        <v/>
      </c>
      <c r="W116" s="210" t="str">
        <f t="shared" si="145"/>
        <v/>
      </c>
      <c r="X116" s="211" t="str">
        <f t="shared" si="145"/>
        <v/>
      </c>
      <c r="Y116" s="210" t="str">
        <f t="shared" si="145"/>
        <v/>
      </c>
      <c r="Z116" s="211" t="str">
        <f t="shared" si="145"/>
        <v/>
      </c>
      <c r="AA116" s="210" t="str">
        <f t="shared" si="145"/>
        <v/>
      </c>
      <c r="AB116" s="211" t="str">
        <f t="shared" si="145"/>
        <v/>
      </c>
      <c r="AC116" s="210" t="str">
        <f t="shared" si="145"/>
        <v/>
      </c>
      <c r="AD116" s="211" t="str">
        <f t="shared" si="145"/>
        <v/>
      </c>
      <c r="AE116" s="210" t="str">
        <f t="shared" si="145"/>
        <v/>
      </c>
      <c r="AF116" s="211" t="str">
        <f t="shared" si="145"/>
        <v/>
      </c>
      <c r="AG116" s="210" t="str">
        <f t="shared" si="145"/>
        <v/>
      </c>
      <c r="AH116" s="211" t="str">
        <f t="shared" si="145"/>
        <v/>
      </c>
      <c r="AI116" s="210" t="str">
        <f t="shared" si="145"/>
        <v/>
      </c>
      <c r="AJ116" s="211" t="str">
        <f t="shared" si="145"/>
        <v/>
      </c>
      <c r="AK116" s="210" t="str">
        <f t="shared" si="145"/>
        <v/>
      </c>
      <c r="AL116" s="211" t="str">
        <f t="shared" si="145"/>
        <v/>
      </c>
      <c r="AM116" s="210" t="str">
        <f t="shared" si="145"/>
        <v/>
      </c>
      <c r="AN116" s="211" t="str">
        <f t="shared" si="145"/>
        <v/>
      </c>
      <c r="AO116" s="210" t="str">
        <f t="shared" si="145"/>
        <v/>
      </c>
      <c r="AP116" s="211" t="str">
        <f t="shared" si="145"/>
        <v/>
      </c>
      <c r="AQ116" s="210" t="str">
        <f t="shared" si="145"/>
        <v/>
      </c>
      <c r="AR116" s="211" t="str">
        <f t="shared" si="145"/>
        <v/>
      </c>
      <c r="AS116" s="210" t="str">
        <f t="shared" si="145"/>
        <v/>
      </c>
      <c r="AT116" s="211" t="str">
        <f t="shared" si="145"/>
        <v/>
      </c>
      <c r="AU116" s="210" t="str">
        <f t="shared" si="145"/>
        <v/>
      </c>
      <c r="AV116" s="211" t="str">
        <f t="shared" si="145"/>
        <v/>
      </c>
      <c r="AW116" s="210" t="str">
        <f t="shared" si="145"/>
        <v/>
      </c>
      <c r="AX116" s="211" t="str">
        <f t="shared" si="145"/>
        <v/>
      </c>
      <c r="AY116" s="210" t="str">
        <f t="shared" si="145"/>
        <v/>
      </c>
      <c r="AZ116" s="211" t="str">
        <f t="shared" si="145"/>
        <v/>
      </c>
      <c r="BA116" s="210"/>
      <c r="BB116" s="211"/>
      <c r="BC116" s="210"/>
      <c r="BD116" s="211"/>
      <c r="BE116" s="210"/>
      <c r="BF116" s="211"/>
      <c r="BG116" s="210"/>
      <c r="BH116" s="211"/>
      <c r="BI116" s="210"/>
      <c r="BJ116" s="211"/>
      <c r="BK116" s="210"/>
      <c r="BL116" s="211"/>
      <c r="BM116" s="210"/>
      <c r="BN116" s="211"/>
      <c r="BO116" s="190"/>
      <c r="BP116" s="821">
        <f t="shared" ref="BP116" si="146">COUNTIF(S116:BN117,$BU$100)/2</f>
        <v>0</v>
      </c>
      <c r="BQ116" s="821"/>
      <c r="BR116" s="821"/>
      <c r="BS116" s="821"/>
    </row>
    <row r="117" spans="4:71" ht="14.25" customHeight="1" thickBot="1">
      <c r="D117" s="759"/>
      <c r="E117" s="759"/>
      <c r="F117" s="816"/>
      <c r="G117" s="816"/>
      <c r="H117" s="816"/>
      <c r="I117" s="816"/>
      <c r="J117" s="816"/>
      <c r="K117" s="816"/>
      <c r="L117" s="822"/>
      <c r="M117" s="822"/>
      <c r="N117" s="822"/>
      <c r="O117" s="823"/>
      <c r="P117" s="824"/>
      <c r="Q117" s="825"/>
      <c r="R117" s="192"/>
      <c r="S117" s="212"/>
      <c r="T117" s="213"/>
      <c r="U117" s="212"/>
      <c r="V117" s="213"/>
      <c r="W117" s="212"/>
      <c r="X117" s="213"/>
      <c r="Y117" s="212"/>
      <c r="Z117" s="213"/>
      <c r="AA117" s="212"/>
      <c r="AB117" s="213"/>
      <c r="AC117" s="212"/>
      <c r="AD117" s="213"/>
      <c r="AE117" s="212"/>
      <c r="AF117" s="213"/>
      <c r="AG117" s="212"/>
      <c r="AH117" s="213"/>
      <c r="AI117" s="212"/>
      <c r="AJ117" s="213"/>
      <c r="AK117" s="212"/>
      <c r="AL117" s="213"/>
      <c r="AM117" s="212"/>
      <c r="AN117" s="213"/>
      <c r="AO117" s="212"/>
      <c r="AP117" s="213"/>
      <c r="AQ117" s="212"/>
      <c r="AR117" s="213"/>
      <c r="AS117" s="212"/>
      <c r="AT117" s="213"/>
      <c r="AU117" s="212"/>
      <c r="AV117" s="213"/>
      <c r="AW117" s="212"/>
      <c r="AX117" s="213"/>
      <c r="AY117" s="212"/>
      <c r="AZ117" s="213"/>
      <c r="BA117" s="212" t="str">
        <f t="shared" ref="BA117:BN117" si="147">IF(AND(BA$99&gt;=$L117,BA$99&lt;$O117),$BU$100,"")</f>
        <v/>
      </c>
      <c r="BB117" s="213" t="str">
        <f t="shared" si="147"/>
        <v/>
      </c>
      <c r="BC117" s="212" t="str">
        <f t="shared" si="147"/>
        <v/>
      </c>
      <c r="BD117" s="213" t="str">
        <f t="shared" si="147"/>
        <v/>
      </c>
      <c r="BE117" s="212" t="str">
        <f t="shared" si="147"/>
        <v/>
      </c>
      <c r="BF117" s="213" t="str">
        <f t="shared" si="147"/>
        <v/>
      </c>
      <c r="BG117" s="212" t="str">
        <f t="shared" si="147"/>
        <v/>
      </c>
      <c r="BH117" s="213" t="str">
        <f t="shared" si="147"/>
        <v/>
      </c>
      <c r="BI117" s="212" t="str">
        <f t="shared" si="147"/>
        <v/>
      </c>
      <c r="BJ117" s="213" t="str">
        <f t="shared" si="147"/>
        <v/>
      </c>
      <c r="BK117" s="212" t="str">
        <f t="shared" si="147"/>
        <v/>
      </c>
      <c r="BL117" s="213" t="str">
        <f t="shared" si="147"/>
        <v/>
      </c>
      <c r="BM117" s="212" t="str">
        <f t="shared" si="147"/>
        <v/>
      </c>
      <c r="BN117" s="213" t="str">
        <f t="shared" si="147"/>
        <v/>
      </c>
      <c r="BO117" s="191"/>
      <c r="BP117" s="821"/>
      <c r="BQ117" s="821"/>
      <c r="BR117" s="821"/>
      <c r="BS117" s="821"/>
    </row>
    <row r="118" spans="4:71" ht="14.25" customHeight="1">
      <c r="D118" s="759">
        <v>8</v>
      </c>
      <c r="E118" s="759"/>
      <c r="F118" s="815"/>
      <c r="G118" s="815"/>
      <c r="H118" s="815"/>
      <c r="I118" s="815"/>
      <c r="J118" s="815"/>
      <c r="K118" s="815"/>
      <c r="L118" s="817"/>
      <c r="M118" s="817"/>
      <c r="N118" s="817"/>
      <c r="O118" s="818"/>
      <c r="P118" s="819"/>
      <c r="Q118" s="820"/>
      <c r="R118" s="188"/>
      <c r="S118" s="210" t="str">
        <f t="shared" ref="S118:AZ118" si="148">IF(AND(S$99&gt;=$L118,S$99&lt;$O118),$BU$100,"")</f>
        <v/>
      </c>
      <c r="T118" s="211" t="str">
        <f t="shared" si="148"/>
        <v/>
      </c>
      <c r="U118" s="210" t="str">
        <f t="shared" si="148"/>
        <v/>
      </c>
      <c r="V118" s="211" t="str">
        <f t="shared" si="148"/>
        <v/>
      </c>
      <c r="W118" s="210" t="str">
        <f t="shared" si="148"/>
        <v/>
      </c>
      <c r="X118" s="211" t="str">
        <f t="shared" si="148"/>
        <v/>
      </c>
      <c r="Y118" s="210" t="str">
        <f t="shared" si="148"/>
        <v/>
      </c>
      <c r="Z118" s="211" t="str">
        <f t="shared" si="148"/>
        <v/>
      </c>
      <c r="AA118" s="210" t="str">
        <f t="shared" si="148"/>
        <v/>
      </c>
      <c r="AB118" s="211" t="str">
        <f t="shared" si="148"/>
        <v/>
      </c>
      <c r="AC118" s="210" t="str">
        <f t="shared" si="148"/>
        <v/>
      </c>
      <c r="AD118" s="211" t="str">
        <f t="shared" si="148"/>
        <v/>
      </c>
      <c r="AE118" s="210" t="str">
        <f t="shared" si="148"/>
        <v/>
      </c>
      <c r="AF118" s="211" t="str">
        <f t="shared" si="148"/>
        <v/>
      </c>
      <c r="AG118" s="210" t="str">
        <f t="shared" si="148"/>
        <v/>
      </c>
      <c r="AH118" s="211" t="str">
        <f t="shared" si="148"/>
        <v/>
      </c>
      <c r="AI118" s="210" t="str">
        <f t="shared" si="148"/>
        <v/>
      </c>
      <c r="AJ118" s="211" t="str">
        <f t="shared" si="148"/>
        <v/>
      </c>
      <c r="AK118" s="210" t="str">
        <f t="shared" si="148"/>
        <v/>
      </c>
      <c r="AL118" s="211" t="str">
        <f t="shared" si="148"/>
        <v/>
      </c>
      <c r="AM118" s="210" t="str">
        <f t="shared" si="148"/>
        <v/>
      </c>
      <c r="AN118" s="211" t="str">
        <f t="shared" si="148"/>
        <v/>
      </c>
      <c r="AO118" s="210" t="str">
        <f t="shared" si="148"/>
        <v/>
      </c>
      <c r="AP118" s="211" t="str">
        <f t="shared" si="148"/>
        <v/>
      </c>
      <c r="AQ118" s="210" t="str">
        <f t="shared" si="148"/>
        <v/>
      </c>
      <c r="AR118" s="211" t="str">
        <f t="shared" si="148"/>
        <v/>
      </c>
      <c r="AS118" s="210" t="str">
        <f t="shared" si="148"/>
        <v/>
      </c>
      <c r="AT118" s="211" t="str">
        <f t="shared" si="148"/>
        <v/>
      </c>
      <c r="AU118" s="210" t="str">
        <f t="shared" si="148"/>
        <v/>
      </c>
      <c r="AV118" s="211" t="str">
        <f t="shared" si="148"/>
        <v/>
      </c>
      <c r="AW118" s="210" t="str">
        <f t="shared" si="148"/>
        <v/>
      </c>
      <c r="AX118" s="211" t="str">
        <f t="shared" si="148"/>
        <v/>
      </c>
      <c r="AY118" s="210" t="str">
        <f t="shared" si="148"/>
        <v/>
      </c>
      <c r="AZ118" s="211" t="str">
        <f t="shared" si="148"/>
        <v/>
      </c>
      <c r="BA118" s="210"/>
      <c r="BB118" s="211"/>
      <c r="BC118" s="210"/>
      <c r="BD118" s="211"/>
      <c r="BE118" s="210"/>
      <c r="BF118" s="211"/>
      <c r="BG118" s="210"/>
      <c r="BH118" s="211"/>
      <c r="BI118" s="210"/>
      <c r="BJ118" s="211"/>
      <c r="BK118" s="210"/>
      <c r="BL118" s="211"/>
      <c r="BM118" s="210"/>
      <c r="BN118" s="211"/>
      <c r="BO118" s="190"/>
      <c r="BP118" s="821">
        <f t="shared" ref="BP118" si="149">COUNTIF(S118:BN119,$BU$100)/2</f>
        <v>0</v>
      </c>
      <c r="BQ118" s="821"/>
      <c r="BR118" s="821"/>
      <c r="BS118" s="821"/>
    </row>
    <row r="119" spans="4:71" ht="14.25" customHeight="1" thickBot="1">
      <c r="D119" s="759"/>
      <c r="E119" s="759"/>
      <c r="F119" s="816"/>
      <c r="G119" s="816"/>
      <c r="H119" s="816"/>
      <c r="I119" s="816"/>
      <c r="J119" s="816"/>
      <c r="K119" s="816"/>
      <c r="L119" s="822"/>
      <c r="M119" s="822"/>
      <c r="N119" s="822"/>
      <c r="O119" s="823"/>
      <c r="P119" s="824"/>
      <c r="Q119" s="825"/>
      <c r="R119" s="192"/>
      <c r="S119" s="212"/>
      <c r="T119" s="213"/>
      <c r="U119" s="212"/>
      <c r="V119" s="213"/>
      <c r="W119" s="212"/>
      <c r="X119" s="213"/>
      <c r="Y119" s="212"/>
      <c r="Z119" s="213"/>
      <c r="AA119" s="212"/>
      <c r="AB119" s="213"/>
      <c r="AC119" s="212"/>
      <c r="AD119" s="213"/>
      <c r="AE119" s="212"/>
      <c r="AF119" s="213"/>
      <c r="AG119" s="212"/>
      <c r="AH119" s="213"/>
      <c r="AI119" s="212"/>
      <c r="AJ119" s="213"/>
      <c r="AK119" s="212"/>
      <c r="AL119" s="213"/>
      <c r="AM119" s="212"/>
      <c r="AN119" s="213"/>
      <c r="AO119" s="212"/>
      <c r="AP119" s="213"/>
      <c r="AQ119" s="212"/>
      <c r="AR119" s="213"/>
      <c r="AS119" s="212"/>
      <c r="AT119" s="213"/>
      <c r="AU119" s="212"/>
      <c r="AV119" s="213"/>
      <c r="AW119" s="212"/>
      <c r="AX119" s="213"/>
      <c r="AY119" s="212"/>
      <c r="AZ119" s="213"/>
      <c r="BA119" s="212" t="str">
        <f t="shared" ref="BA119:BN119" si="150">IF(AND(BA$99&gt;=$L119,BA$99&lt;$O119),$BU$100,"")</f>
        <v/>
      </c>
      <c r="BB119" s="213" t="str">
        <f t="shared" si="150"/>
        <v/>
      </c>
      <c r="BC119" s="212" t="str">
        <f t="shared" si="150"/>
        <v/>
      </c>
      <c r="BD119" s="213" t="str">
        <f t="shared" si="150"/>
        <v/>
      </c>
      <c r="BE119" s="212" t="str">
        <f t="shared" si="150"/>
        <v/>
      </c>
      <c r="BF119" s="213" t="str">
        <f t="shared" si="150"/>
        <v/>
      </c>
      <c r="BG119" s="212" t="str">
        <f t="shared" si="150"/>
        <v/>
      </c>
      <c r="BH119" s="213" t="str">
        <f t="shared" si="150"/>
        <v/>
      </c>
      <c r="BI119" s="212" t="str">
        <f t="shared" si="150"/>
        <v/>
      </c>
      <c r="BJ119" s="213" t="str">
        <f t="shared" si="150"/>
        <v/>
      </c>
      <c r="BK119" s="212" t="str">
        <f t="shared" si="150"/>
        <v/>
      </c>
      <c r="BL119" s="213" t="str">
        <f t="shared" si="150"/>
        <v/>
      </c>
      <c r="BM119" s="212" t="str">
        <f t="shared" si="150"/>
        <v/>
      </c>
      <c r="BN119" s="213" t="str">
        <f t="shared" si="150"/>
        <v/>
      </c>
      <c r="BO119" s="191"/>
      <c r="BP119" s="821"/>
      <c r="BQ119" s="821"/>
      <c r="BR119" s="821"/>
      <c r="BS119" s="821"/>
    </row>
    <row r="120" spans="4:71" ht="14.25" customHeight="1">
      <c r="D120" s="759">
        <v>9</v>
      </c>
      <c r="E120" s="759"/>
      <c r="F120" s="815"/>
      <c r="G120" s="815"/>
      <c r="H120" s="815"/>
      <c r="I120" s="815"/>
      <c r="J120" s="815"/>
      <c r="K120" s="815"/>
      <c r="L120" s="817"/>
      <c r="M120" s="817"/>
      <c r="N120" s="817"/>
      <c r="O120" s="818"/>
      <c r="P120" s="819"/>
      <c r="Q120" s="820"/>
      <c r="R120" s="188"/>
      <c r="S120" s="210" t="str">
        <f t="shared" ref="S120:AZ120" si="151">IF(AND(S$99&gt;=$L120,S$99&lt;$O120),$BU$100,"")</f>
        <v/>
      </c>
      <c r="T120" s="211" t="str">
        <f t="shared" si="151"/>
        <v/>
      </c>
      <c r="U120" s="210" t="str">
        <f t="shared" si="151"/>
        <v/>
      </c>
      <c r="V120" s="211" t="str">
        <f t="shared" si="151"/>
        <v/>
      </c>
      <c r="W120" s="210" t="str">
        <f t="shared" si="151"/>
        <v/>
      </c>
      <c r="X120" s="211" t="str">
        <f t="shared" si="151"/>
        <v/>
      </c>
      <c r="Y120" s="210" t="str">
        <f t="shared" si="151"/>
        <v/>
      </c>
      <c r="Z120" s="211" t="str">
        <f t="shared" si="151"/>
        <v/>
      </c>
      <c r="AA120" s="210" t="str">
        <f t="shared" si="151"/>
        <v/>
      </c>
      <c r="AB120" s="211" t="str">
        <f t="shared" si="151"/>
        <v/>
      </c>
      <c r="AC120" s="210" t="str">
        <f t="shared" si="151"/>
        <v/>
      </c>
      <c r="AD120" s="211" t="str">
        <f t="shared" si="151"/>
        <v/>
      </c>
      <c r="AE120" s="210" t="str">
        <f t="shared" si="151"/>
        <v/>
      </c>
      <c r="AF120" s="211" t="str">
        <f t="shared" si="151"/>
        <v/>
      </c>
      <c r="AG120" s="210" t="str">
        <f t="shared" si="151"/>
        <v/>
      </c>
      <c r="AH120" s="211" t="str">
        <f t="shared" si="151"/>
        <v/>
      </c>
      <c r="AI120" s="210" t="str">
        <f t="shared" si="151"/>
        <v/>
      </c>
      <c r="AJ120" s="211" t="str">
        <f t="shared" si="151"/>
        <v/>
      </c>
      <c r="AK120" s="210" t="str">
        <f t="shared" si="151"/>
        <v/>
      </c>
      <c r="AL120" s="211" t="str">
        <f t="shared" si="151"/>
        <v/>
      </c>
      <c r="AM120" s="210" t="str">
        <f t="shared" si="151"/>
        <v/>
      </c>
      <c r="AN120" s="211" t="str">
        <f t="shared" si="151"/>
        <v/>
      </c>
      <c r="AO120" s="210" t="str">
        <f t="shared" si="151"/>
        <v/>
      </c>
      <c r="AP120" s="211" t="str">
        <f t="shared" si="151"/>
        <v/>
      </c>
      <c r="AQ120" s="210" t="str">
        <f t="shared" si="151"/>
        <v/>
      </c>
      <c r="AR120" s="211" t="str">
        <f t="shared" si="151"/>
        <v/>
      </c>
      <c r="AS120" s="210" t="str">
        <f t="shared" si="151"/>
        <v/>
      </c>
      <c r="AT120" s="211" t="str">
        <f t="shared" si="151"/>
        <v/>
      </c>
      <c r="AU120" s="210" t="str">
        <f t="shared" si="151"/>
        <v/>
      </c>
      <c r="AV120" s="211" t="str">
        <f t="shared" si="151"/>
        <v/>
      </c>
      <c r="AW120" s="210" t="str">
        <f t="shared" si="151"/>
        <v/>
      </c>
      <c r="AX120" s="211" t="str">
        <f t="shared" si="151"/>
        <v/>
      </c>
      <c r="AY120" s="210" t="str">
        <f t="shared" si="151"/>
        <v/>
      </c>
      <c r="AZ120" s="211" t="str">
        <f t="shared" si="151"/>
        <v/>
      </c>
      <c r="BA120" s="210"/>
      <c r="BB120" s="211"/>
      <c r="BC120" s="210"/>
      <c r="BD120" s="211"/>
      <c r="BE120" s="210"/>
      <c r="BF120" s="211"/>
      <c r="BG120" s="210"/>
      <c r="BH120" s="211"/>
      <c r="BI120" s="210"/>
      <c r="BJ120" s="211"/>
      <c r="BK120" s="210"/>
      <c r="BL120" s="211"/>
      <c r="BM120" s="210"/>
      <c r="BN120" s="211"/>
      <c r="BO120" s="190"/>
      <c r="BP120" s="821">
        <f t="shared" ref="BP120" si="152">COUNTIF(S120:BN121,$BU$100)/2</f>
        <v>0</v>
      </c>
      <c r="BQ120" s="821"/>
      <c r="BR120" s="821"/>
      <c r="BS120" s="821"/>
    </row>
    <row r="121" spans="4:71" ht="14.25" customHeight="1" thickBot="1">
      <c r="D121" s="759"/>
      <c r="E121" s="759"/>
      <c r="F121" s="816"/>
      <c r="G121" s="816"/>
      <c r="H121" s="816"/>
      <c r="I121" s="816"/>
      <c r="J121" s="816"/>
      <c r="K121" s="816"/>
      <c r="L121" s="822"/>
      <c r="M121" s="822"/>
      <c r="N121" s="822"/>
      <c r="O121" s="823"/>
      <c r="P121" s="824"/>
      <c r="Q121" s="825"/>
      <c r="R121" s="192"/>
      <c r="S121" s="212"/>
      <c r="T121" s="213"/>
      <c r="U121" s="212"/>
      <c r="V121" s="213"/>
      <c r="W121" s="212"/>
      <c r="X121" s="213"/>
      <c r="Y121" s="212"/>
      <c r="Z121" s="213"/>
      <c r="AA121" s="212"/>
      <c r="AB121" s="213"/>
      <c r="AC121" s="212"/>
      <c r="AD121" s="213"/>
      <c r="AE121" s="212"/>
      <c r="AF121" s="213"/>
      <c r="AG121" s="212"/>
      <c r="AH121" s="213"/>
      <c r="AI121" s="212"/>
      <c r="AJ121" s="213"/>
      <c r="AK121" s="212"/>
      <c r="AL121" s="213"/>
      <c r="AM121" s="212"/>
      <c r="AN121" s="213"/>
      <c r="AO121" s="212"/>
      <c r="AP121" s="213"/>
      <c r="AQ121" s="212"/>
      <c r="AR121" s="213"/>
      <c r="AS121" s="212"/>
      <c r="AT121" s="213"/>
      <c r="AU121" s="212"/>
      <c r="AV121" s="213"/>
      <c r="AW121" s="212"/>
      <c r="AX121" s="213"/>
      <c r="AY121" s="212"/>
      <c r="AZ121" s="213"/>
      <c r="BA121" s="212" t="str">
        <f t="shared" ref="BA121:BN121" si="153">IF(AND(BA$99&gt;=$L121,BA$99&lt;$O121),$BU$100,"")</f>
        <v/>
      </c>
      <c r="BB121" s="213" t="str">
        <f t="shared" si="153"/>
        <v/>
      </c>
      <c r="BC121" s="212" t="str">
        <f t="shared" si="153"/>
        <v/>
      </c>
      <c r="BD121" s="213" t="str">
        <f t="shared" si="153"/>
        <v/>
      </c>
      <c r="BE121" s="212" t="str">
        <f t="shared" si="153"/>
        <v/>
      </c>
      <c r="BF121" s="213" t="str">
        <f t="shared" si="153"/>
        <v/>
      </c>
      <c r="BG121" s="212" t="str">
        <f t="shared" si="153"/>
        <v/>
      </c>
      <c r="BH121" s="213" t="str">
        <f t="shared" si="153"/>
        <v/>
      </c>
      <c r="BI121" s="212" t="str">
        <f t="shared" si="153"/>
        <v/>
      </c>
      <c r="BJ121" s="213" t="str">
        <f t="shared" si="153"/>
        <v/>
      </c>
      <c r="BK121" s="212" t="str">
        <f t="shared" si="153"/>
        <v/>
      </c>
      <c r="BL121" s="213" t="str">
        <f t="shared" si="153"/>
        <v/>
      </c>
      <c r="BM121" s="212" t="str">
        <f t="shared" si="153"/>
        <v/>
      </c>
      <c r="BN121" s="213" t="str">
        <f t="shared" si="153"/>
        <v/>
      </c>
      <c r="BO121" s="191"/>
      <c r="BP121" s="821"/>
      <c r="BQ121" s="821"/>
      <c r="BR121" s="821"/>
      <c r="BS121" s="821"/>
    </row>
    <row r="122" spans="4:71" ht="14.25" customHeight="1">
      <c r="D122" s="759">
        <v>10</v>
      </c>
      <c r="E122" s="759"/>
      <c r="F122" s="815"/>
      <c r="G122" s="815"/>
      <c r="H122" s="815"/>
      <c r="I122" s="815"/>
      <c r="J122" s="815"/>
      <c r="K122" s="815"/>
      <c r="L122" s="817"/>
      <c r="M122" s="817"/>
      <c r="N122" s="817"/>
      <c r="O122" s="818"/>
      <c r="P122" s="819"/>
      <c r="Q122" s="820"/>
      <c r="R122" s="188"/>
      <c r="S122" s="210" t="str">
        <f t="shared" ref="S122:AZ122" si="154">IF(AND(S$99&gt;=$L122,S$99&lt;$O122),$BU$100,"")</f>
        <v/>
      </c>
      <c r="T122" s="211" t="str">
        <f t="shared" si="154"/>
        <v/>
      </c>
      <c r="U122" s="210" t="str">
        <f t="shared" si="154"/>
        <v/>
      </c>
      <c r="V122" s="211" t="str">
        <f t="shared" si="154"/>
        <v/>
      </c>
      <c r="W122" s="210" t="str">
        <f t="shared" si="154"/>
        <v/>
      </c>
      <c r="X122" s="211" t="str">
        <f t="shared" si="154"/>
        <v/>
      </c>
      <c r="Y122" s="210" t="str">
        <f t="shared" si="154"/>
        <v/>
      </c>
      <c r="Z122" s="211" t="str">
        <f t="shared" si="154"/>
        <v/>
      </c>
      <c r="AA122" s="210" t="str">
        <f t="shared" si="154"/>
        <v/>
      </c>
      <c r="AB122" s="211" t="str">
        <f t="shared" si="154"/>
        <v/>
      </c>
      <c r="AC122" s="210" t="str">
        <f t="shared" si="154"/>
        <v/>
      </c>
      <c r="AD122" s="211" t="str">
        <f t="shared" si="154"/>
        <v/>
      </c>
      <c r="AE122" s="210" t="str">
        <f t="shared" si="154"/>
        <v/>
      </c>
      <c r="AF122" s="211" t="str">
        <f t="shared" si="154"/>
        <v/>
      </c>
      <c r="AG122" s="210" t="str">
        <f t="shared" si="154"/>
        <v/>
      </c>
      <c r="AH122" s="211" t="str">
        <f t="shared" si="154"/>
        <v/>
      </c>
      <c r="AI122" s="210" t="str">
        <f t="shared" si="154"/>
        <v/>
      </c>
      <c r="AJ122" s="211" t="str">
        <f t="shared" si="154"/>
        <v/>
      </c>
      <c r="AK122" s="210" t="str">
        <f t="shared" si="154"/>
        <v/>
      </c>
      <c r="AL122" s="211" t="str">
        <f t="shared" si="154"/>
        <v/>
      </c>
      <c r="AM122" s="210" t="str">
        <f t="shared" si="154"/>
        <v/>
      </c>
      <c r="AN122" s="211" t="str">
        <f t="shared" si="154"/>
        <v/>
      </c>
      <c r="AO122" s="210" t="str">
        <f t="shared" si="154"/>
        <v/>
      </c>
      <c r="AP122" s="211" t="str">
        <f t="shared" si="154"/>
        <v/>
      </c>
      <c r="AQ122" s="210" t="str">
        <f t="shared" si="154"/>
        <v/>
      </c>
      <c r="AR122" s="211" t="str">
        <f t="shared" si="154"/>
        <v/>
      </c>
      <c r="AS122" s="210" t="str">
        <f t="shared" si="154"/>
        <v/>
      </c>
      <c r="AT122" s="211" t="str">
        <f t="shared" si="154"/>
        <v/>
      </c>
      <c r="AU122" s="210" t="str">
        <f t="shared" si="154"/>
        <v/>
      </c>
      <c r="AV122" s="211" t="str">
        <f t="shared" si="154"/>
        <v/>
      </c>
      <c r="AW122" s="210" t="str">
        <f t="shared" si="154"/>
        <v/>
      </c>
      <c r="AX122" s="211" t="str">
        <f t="shared" si="154"/>
        <v/>
      </c>
      <c r="AY122" s="210" t="str">
        <f t="shared" si="154"/>
        <v/>
      </c>
      <c r="AZ122" s="211" t="str">
        <f t="shared" si="154"/>
        <v/>
      </c>
      <c r="BA122" s="210"/>
      <c r="BB122" s="211"/>
      <c r="BC122" s="210"/>
      <c r="BD122" s="211"/>
      <c r="BE122" s="210"/>
      <c r="BF122" s="211"/>
      <c r="BG122" s="210"/>
      <c r="BH122" s="211"/>
      <c r="BI122" s="210"/>
      <c r="BJ122" s="211"/>
      <c r="BK122" s="210"/>
      <c r="BL122" s="211"/>
      <c r="BM122" s="210"/>
      <c r="BN122" s="211"/>
      <c r="BO122" s="190"/>
      <c r="BP122" s="821">
        <f t="shared" ref="BP122" si="155">COUNTIF(S122:BN123,$BU$100)/2</f>
        <v>0</v>
      </c>
      <c r="BQ122" s="821"/>
      <c r="BR122" s="821"/>
      <c r="BS122" s="821"/>
    </row>
    <row r="123" spans="4:71" ht="14.25" customHeight="1" thickBot="1">
      <c r="D123" s="759"/>
      <c r="E123" s="759"/>
      <c r="F123" s="816"/>
      <c r="G123" s="816"/>
      <c r="H123" s="816"/>
      <c r="I123" s="816"/>
      <c r="J123" s="816"/>
      <c r="K123" s="816"/>
      <c r="L123" s="822"/>
      <c r="M123" s="822"/>
      <c r="N123" s="822"/>
      <c r="O123" s="823"/>
      <c r="P123" s="824"/>
      <c r="Q123" s="825"/>
      <c r="R123" s="192"/>
      <c r="S123" s="212"/>
      <c r="T123" s="213"/>
      <c r="U123" s="212"/>
      <c r="V123" s="213"/>
      <c r="W123" s="212"/>
      <c r="X123" s="213"/>
      <c r="Y123" s="212"/>
      <c r="Z123" s="213"/>
      <c r="AA123" s="212"/>
      <c r="AB123" s="213"/>
      <c r="AC123" s="212"/>
      <c r="AD123" s="213"/>
      <c r="AE123" s="212"/>
      <c r="AF123" s="213"/>
      <c r="AG123" s="212"/>
      <c r="AH123" s="213"/>
      <c r="AI123" s="212"/>
      <c r="AJ123" s="213"/>
      <c r="AK123" s="212"/>
      <c r="AL123" s="213"/>
      <c r="AM123" s="212"/>
      <c r="AN123" s="213"/>
      <c r="AO123" s="212"/>
      <c r="AP123" s="213"/>
      <c r="AQ123" s="212"/>
      <c r="AR123" s="213"/>
      <c r="AS123" s="212"/>
      <c r="AT123" s="213"/>
      <c r="AU123" s="212"/>
      <c r="AV123" s="213"/>
      <c r="AW123" s="212"/>
      <c r="AX123" s="213"/>
      <c r="AY123" s="212"/>
      <c r="AZ123" s="213"/>
      <c r="BA123" s="212" t="str">
        <f t="shared" ref="BA123:BN151" si="156">IF(AND(BA$99&gt;=$L123,BA$99&lt;$O123),$BU$100,"")</f>
        <v/>
      </c>
      <c r="BB123" s="213" t="str">
        <f t="shared" si="156"/>
        <v/>
      </c>
      <c r="BC123" s="212" t="str">
        <f t="shared" si="156"/>
        <v/>
      </c>
      <c r="BD123" s="213" t="str">
        <f t="shared" si="156"/>
        <v/>
      </c>
      <c r="BE123" s="212" t="str">
        <f t="shared" si="156"/>
        <v/>
      </c>
      <c r="BF123" s="213" t="str">
        <f t="shared" si="156"/>
        <v/>
      </c>
      <c r="BG123" s="212" t="str">
        <f t="shared" si="156"/>
        <v/>
      </c>
      <c r="BH123" s="213" t="str">
        <f t="shared" si="156"/>
        <v/>
      </c>
      <c r="BI123" s="212" t="str">
        <f t="shared" si="156"/>
        <v/>
      </c>
      <c r="BJ123" s="213" t="str">
        <f t="shared" si="156"/>
        <v/>
      </c>
      <c r="BK123" s="212" t="str">
        <f t="shared" si="156"/>
        <v/>
      </c>
      <c r="BL123" s="213" t="str">
        <f t="shared" si="156"/>
        <v/>
      </c>
      <c r="BM123" s="212" t="str">
        <f t="shared" si="156"/>
        <v/>
      </c>
      <c r="BN123" s="213" t="str">
        <f t="shared" si="156"/>
        <v/>
      </c>
      <c r="BO123" s="191"/>
      <c r="BP123" s="821"/>
      <c r="BQ123" s="821"/>
      <c r="BR123" s="821"/>
      <c r="BS123" s="821"/>
    </row>
    <row r="124" spans="4:71" s="544" customFormat="1" ht="13.9" hidden="1" customHeight="1">
      <c r="D124" s="636"/>
      <c r="E124" s="637"/>
      <c r="F124" s="815"/>
      <c r="G124" s="815"/>
      <c r="H124" s="815"/>
      <c r="I124" s="815"/>
      <c r="J124" s="815"/>
      <c r="K124" s="815"/>
      <c r="L124" s="817"/>
      <c r="M124" s="817"/>
      <c r="N124" s="817"/>
      <c r="O124" s="818"/>
      <c r="P124" s="819"/>
      <c r="Q124" s="820"/>
      <c r="R124" s="188"/>
      <c r="S124" s="210" t="str">
        <f t="shared" ref="S124:AH124" si="157">IF(AND(S$99&gt;=$L124,S$99&lt;$O124),$BU$100,"")</f>
        <v/>
      </c>
      <c r="T124" s="211" t="str">
        <f t="shared" si="157"/>
        <v/>
      </c>
      <c r="U124" s="210" t="str">
        <f t="shared" si="157"/>
        <v/>
      </c>
      <c r="V124" s="211" t="str">
        <f t="shared" si="157"/>
        <v/>
      </c>
      <c r="W124" s="210" t="str">
        <f t="shared" si="157"/>
        <v/>
      </c>
      <c r="X124" s="211" t="str">
        <f t="shared" si="157"/>
        <v/>
      </c>
      <c r="Y124" s="210" t="str">
        <f t="shared" si="157"/>
        <v/>
      </c>
      <c r="Z124" s="211" t="str">
        <f t="shared" si="157"/>
        <v/>
      </c>
      <c r="AA124" s="210" t="str">
        <f t="shared" si="157"/>
        <v/>
      </c>
      <c r="AB124" s="211" t="str">
        <f t="shared" si="157"/>
        <v/>
      </c>
      <c r="AC124" s="210" t="str">
        <f t="shared" si="157"/>
        <v/>
      </c>
      <c r="AD124" s="211" t="str">
        <f t="shared" si="157"/>
        <v/>
      </c>
      <c r="AE124" s="210" t="str">
        <f t="shared" si="157"/>
        <v/>
      </c>
      <c r="AF124" s="211" t="str">
        <f t="shared" si="157"/>
        <v/>
      </c>
      <c r="AG124" s="210" t="str">
        <f t="shared" si="157"/>
        <v/>
      </c>
      <c r="AH124" s="211" t="str">
        <f t="shared" si="157"/>
        <v/>
      </c>
      <c r="AI124" s="210" t="str">
        <f t="shared" ref="AI124:AX124" si="158">IF(AND(AI$99&gt;=$L124,AI$99&lt;$O124),$BU$100,"")</f>
        <v/>
      </c>
      <c r="AJ124" s="211" t="str">
        <f t="shared" si="158"/>
        <v/>
      </c>
      <c r="AK124" s="210" t="str">
        <f t="shared" si="158"/>
        <v/>
      </c>
      <c r="AL124" s="211" t="str">
        <f t="shared" si="158"/>
        <v/>
      </c>
      <c r="AM124" s="210" t="str">
        <f t="shared" si="158"/>
        <v/>
      </c>
      <c r="AN124" s="211" t="str">
        <f t="shared" si="158"/>
        <v/>
      </c>
      <c r="AO124" s="210" t="str">
        <f t="shared" si="158"/>
        <v/>
      </c>
      <c r="AP124" s="211" t="str">
        <f t="shared" si="158"/>
        <v/>
      </c>
      <c r="AQ124" s="210" t="str">
        <f t="shared" si="158"/>
        <v/>
      </c>
      <c r="AR124" s="211" t="str">
        <f t="shared" si="158"/>
        <v/>
      </c>
      <c r="AS124" s="210" t="str">
        <f t="shared" si="158"/>
        <v/>
      </c>
      <c r="AT124" s="211" t="str">
        <f t="shared" si="158"/>
        <v/>
      </c>
      <c r="AU124" s="210" t="str">
        <f t="shared" si="158"/>
        <v/>
      </c>
      <c r="AV124" s="211" t="str">
        <f t="shared" si="158"/>
        <v/>
      </c>
      <c r="AW124" s="210" t="str">
        <f t="shared" si="158"/>
        <v/>
      </c>
      <c r="AX124" s="211" t="str">
        <f t="shared" si="158"/>
        <v/>
      </c>
      <c r="AY124" s="210" t="str">
        <f t="shared" ref="AY124:AZ124" si="159">IF(AND(AY$99&gt;=$L124,AY$99&lt;$O124),$BU$100,"")</f>
        <v/>
      </c>
      <c r="AZ124" s="211" t="str">
        <f t="shared" si="159"/>
        <v/>
      </c>
      <c r="BA124" s="210"/>
      <c r="BB124" s="211"/>
      <c r="BC124" s="210"/>
      <c r="BD124" s="211"/>
      <c r="BE124" s="210"/>
      <c r="BF124" s="211"/>
      <c r="BG124" s="210"/>
      <c r="BH124" s="211"/>
      <c r="BI124" s="210"/>
      <c r="BJ124" s="211"/>
      <c r="BK124" s="210"/>
      <c r="BL124" s="211"/>
      <c r="BM124" s="210"/>
      <c r="BN124" s="211"/>
      <c r="BO124" s="190"/>
      <c r="BP124" s="821">
        <f t="shared" ref="BP124" si="160">COUNTIF(S124:BN125,$BU$100)/2</f>
        <v>0</v>
      </c>
      <c r="BQ124" s="821"/>
      <c r="BR124" s="821"/>
      <c r="BS124" s="821"/>
    </row>
    <row r="125" spans="4:71" s="544" customFormat="1" ht="13.9" hidden="1" customHeight="1" thickBot="1">
      <c r="D125" s="580"/>
      <c r="E125" s="576"/>
      <c r="F125" s="816"/>
      <c r="G125" s="816"/>
      <c r="H125" s="816"/>
      <c r="I125" s="816"/>
      <c r="J125" s="816"/>
      <c r="K125" s="816"/>
      <c r="L125" s="822"/>
      <c r="M125" s="822"/>
      <c r="N125" s="822"/>
      <c r="O125" s="823"/>
      <c r="P125" s="824"/>
      <c r="Q125" s="825"/>
      <c r="R125" s="192"/>
      <c r="S125" s="212"/>
      <c r="T125" s="213"/>
      <c r="U125" s="212"/>
      <c r="V125" s="213"/>
      <c r="W125" s="212"/>
      <c r="X125" s="213"/>
      <c r="Y125" s="212"/>
      <c r="Z125" s="213"/>
      <c r="AA125" s="212"/>
      <c r="AB125" s="213"/>
      <c r="AC125" s="212"/>
      <c r="AD125" s="213"/>
      <c r="AE125" s="212"/>
      <c r="AF125" s="213"/>
      <c r="AG125" s="212"/>
      <c r="AH125" s="213"/>
      <c r="AI125" s="212"/>
      <c r="AJ125" s="213"/>
      <c r="AK125" s="212"/>
      <c r="AL125" s="213"/>
      <c r="AM125" s="212"/>
      <c r="AN125" s="213"/>
      <c r="AO125" s="212"/>
      <c r="AP125" s="213"/>
      <c r="AQ125" s="212"/>
      <c r="AR125" s="213"/>
      <c r="AS125" s="212"/>
      <c r="AT125" s="213"/>
      <c r="AU125" s="212"/>
      <c r="AV125" s="213"/>
      <c r="AW125" s="212"/>
      <c r="AX125" s="213"/>
      <c r="AY125" s="212"/>
      <c r="AZ125" s="213"/>
      <c r="BA125" s="212" t="str">
        <f t="shared" ref="BA125:BN143" si="161">IF(AND(BA$99&gt;=$L125,BA$99&lt;$O125),$BU$100,"")</f>
        <v/>
      </c>
      <c r="BB125" s="213" t="str">
        <f t="shared" si="161"/>
        <v/>
      </c>
      <c r="BC125" s="212" t="str">
        <f t="shared" si="161"/>
        <v/>
      </c>
      <c r="BD125" s="213" t="str">
        <f t="shared" si="161"/>
        <v/>
      </c>
      <c r="BE125" s="212" t="str">
        <f t="shared" si="161"/>
        <v/>
      </c>
      <c r="BF125" s="213" t="str">
        <f t="shared" si="161"/>
        <v/>
      </c>
      <c r="BG125" s="212" t="str">
        <f t="shared" si="161"/>
        <v/>
      </c>
      <c r="BH125" s="213" t="str">
        <f t="shared" si="161"/>
        <v/>
      </c>
      <c r="BI125" s="212" t="str">
        <f t="shared" si="161"/>
        <v/>
      </c>
      <c r="BJ125" s="213" t="str">
        <f t="shared" si="161"/>
        <v/>
      </c>
      <c r="BK125" s="212" t="str">
        <f t="shared" si="161"/>
        <v/>
      </c>
      <c r="BL125" s="213" t="str">
        <f t="shared" si="161"/>
        <v/>
      </c>
      <c r="BM125" s="212" t="str">
        <f t="shared" si="161"/>
        <v/>
      </c>
      <c r="BN125" s="213" t="str">
        <f t="shared" si="161"/>
        <v/>
      </c>
      <c r="BO125" s="191"/>
      <c r="BP125" s="821"/>
      <c r="BQ125" s="821"/>
      <c r="BR125" s="821"/>
      <c r="BS125" s="821"/>
    </row>
    <row r="126" spans="4:71" s="544" customFormat="1" ht="14.25" hidden="1" customHeight="1">
      <c r="D126" s="636"/>
      <c r="E126" s="637"/>
      <c r="F126" s="815"/>
      <c r="G126" s="815"/>
      <c r="H126" s="815"/>
      <c r="I126" s="815"/>
      <c r="J126" s="815"/>
      <c r="K126" s="815"/>
      <c r="L126" s="817"/>
      <c r="M126" s="817"/>
      <c r="N126" s="817"/>
      <c r="O126" s="818"/>
      <c r="P126" s="819"/>
      <c r="Q126" s="820"/>
      <c r="R126" s="188"/>
      <c r="S126" s="210" t="str">
        <f t="shared" ref="S126:AH126" si="162">IF(AND(S$99&gt;=$L126,S$99&lt;$O126),$BU$100,"")</f>
        <v/>
      </c>
      <c r="T126" s="211" t="str">
        <f t="shared" si="162"/>
        <v/>
      </c>
      <c r="U126" s="210" t="str">
        <f t="shared" si="162"/>
        <v/>
      </c>
      <c r="V126" s="211" t="str">
        <f t="shared" si="162"/>
        <v/>
      </c>
      <c r="W126" s="210" t="str">
        <f t="shared" si="162"/>
        <v/>
      </c>
      <c r="X126" s="211" t="str">
        <f t="shared" si="162"/>
        <v/>
      </c>
      <c r="Y126" s="210" t="str">
        <f t="shared" si="162"/>
        <v/>
      </c>
      <c r="Z126" s="211" t="str">
        <f t="shared" si="162"/>
        <v/>
      </c>
      <c r="AA126" s="210" t="str">
        <f t="shared" si="162"/>
        <v/>
      </c>
      <c r="AB126" s="211" t="str">
        <f t="shared" si="162"/>
        <v/>
      </c>
      <c r="AC126" s="210" t="str">
        <f t="shared" si="162"/>
        <v/>
      </c>
      <c r="AD126" s="211" t="str">
        <f t="shared" si="162"/>
        <v/>
      </c>
      <c r="AE126" s="210" t="str">
        <f t="shared" si="162"/>
        <v/>
      </c>
      <c r="AF126" s="211" t="str">
        <f t="shared" si="162"/>
        <v/>
      </c>
      <c r="AG126" s="210" t="str">
        <f t="shared" si="162"/>
        <v/>
      </c>
      <c r="AH126" s="211" t="str">
        <f t="shared" si="162"/>
        <v/>
      </c>
      <c r="AI126" s="210" t="str">
        <f t="shared" ref="AI126:AX126" si="163">IF(AND(AI$99&gt;=$L126,AI$99&lt;$O126),$BU$100,"")</f>
        <v/>
      </c>
      <c r="AJ126" s="211" t="str">
        <f t="shared" si="163"/>
        <v/>
      </c>
      <c r="AK126" s="210" t="str">
        <f t="shared" si="163"/>
        <v/>
      </c>
      <c r="AL126" s="211" t="str">
        <f t="shared" si="163"/>
        <v/>
      </c>
      <c r="AM126" s="210" t="str">
        <f t="shared" si="163"/>
        <v/>
      </c>
      <c r="AN126" s="211" t="str">
        <f t="shared" si="163"/>
        <v/>
      </c>
      <c r="AO126" s="210" t="str">
        <f t="shared" si="163"/>
        <v/>
      </c>
      <c r="AP126" s="211" t="str">
        <f t="shared" si="163"/>
        <v/>
      </c>
      <c r="AQ126" s="210" t="str">
        <f t="shared" si="163"/>
        <v/>
      </c>
      <c r="AR126" s="211" t="str">
        <f t="shared" si="163"/>
        <v/>
      </c>
      <c r="AS126" s="210" t="str">
        <f t="shared" si="163"/>
        <v/>
      </c>
      <c r="AT126" s="211" t="str">
        <f t="shared" si="163"/>
        <v/>
      </c>
      <c r="AU126" s="210" t="str">
        <f t="shared" si="163"/>
        <v/>
      </c>
      <c r="AV126" s="211" t="str">
        <f t="shared" si="163"/>
        <v/>
      </c>
      <c r="AW126" s="210" t="str">
        <f t="shared" si="163"/>
        <v/>
      </c>
      <c r="AX126" s="211" t="str">
        <f t="shared" si="163"/>
        <v/>
      </c>
      <c r="AY126" s="210" t="str">
        <f t="shared" ref="AY126:AZ126" si="164">IF(AND(AY$99&gt;=$L126,AY$99&lt;$O126),$BU$100,"")</f>
        <v/>
      </c>
      <c r="AZ126" s="211" t="str">
        <f t="shared" si="164"/>
        <v/>
      </c>
      <c r="BA126" s="210"/>
      <c r="BB126" s="211"/>
      <c r="BC126" s="210"/>
      <c r="BD126" s="211"/>
      <c r="BE126" s="210"/>
      <c r="BF126" s="211"/>
      <c r="BG126" s="210"/>
      <c r="BH126" s="211"/>
      <c r="BI126" s="210"/>
      <c r="BJ126" s="211"/>
      <c r="BK126" s="210"/>
      <c r="BL126" s="211"/>
      <c r="BM126" s="210"/>
      <c r="BN126" s="211"/>
      <c r="BO126" s="190"/>
      <c r="BP126" s="821">
        <f t="shared" ref="BP126" si="165">COUNTIF(S126:BN127,$BU$100)/2</f>
        <v>0</v>
      </c>
      <c r="BQ126" s="821"/>
      <c r="BR126" s="821"/>
      <c r="BS126" s="821"/>
    </row>
    <row r="127" spans="4:71" s="544" customFormat="1" ht="13.9" hidden="1" customHeight="1" thickBot="1">
      <c r="D127" s="580"/>
      <c r="E127" s="576"/>
      <c r="F127" s="816"/>
      <c r="G127" s="816"/>
      <c r="H127" s="816"/>
      <c r="I127" s="816"/>
      <c r="J127" s="816"/>
      <c r="K127" s="816"/>
      <c r="L127" s="822"/>
      <c r="M127" s="822"/>
      <c r="N127" s="822"/>
      <c r="O127" s="823"/>
      <c r="P127" s="824"/>
      <c r="Q127" s="825"/>
      <c r="R127" s="192"/>
      <c r="S127" s="212"/>
      <c r="T127" s="213"/>
      <c r="U127" s="212"/>
      <c r="V127" s="213"/>
      <c r="W127" s="212"/>
      <c r="X127" s="213"/>
      <c r="Y127" s="212"/>
      <c r="Z127" s="213"/>
      <c r="AA127" s="212"/>
      <c r="AB127" s="213"/>
      <c r="AC127" s="212"/>
      <c r="AD127" s="213"/>
      <c r="AE127" s="212"/>
      <c r="AF127" s="213"/>
      <c r="AG127" s="212"/>
      <c r="AH127" s="213"/>
      <c r="AI127" s="212"/>
      <c r="AJ127" s="213"/>
      <c r="AK127" s="212"/>
      <c r="AL127" s="213"/>
      <c r="AM127" s="212"/>
      <c r="AN127" s="213"/>
      <c r="AO127" s="212"/>
      <c r="AP127" s="213"/>
      <c r="AQ127" s="212"/>
      <c r="AR127" s="213"/>
      <c r="AS127" s="212"/>
      <c r="AT127" s="213"/>
      <c r="AU127" s="212"/>
      <c r="AV127" s="213"/>
      <c r="AW127" s="212"/>
      <c r="AX127" s="213"/>
      <c r="AY127" s="212"/>
      <c r="AZ127" s="213"/>
      <c r="BA127" s="212" t="str">
        <f t="shared" si="161"/>
        <v/>
      </c>
      <c r="BB127" s="213" t="str">
        <f t="shared" si="161"/>
        <v/>
      </c>
      <c r="BC127" s="212" t="str">
        <f t="shared" si="161"/>
        <v/>
      </c>
      <c r="BD127" s="213" t="str">
        <f t="shared" si="161"/>
        <v/>
      </c>
      <c r="BE127" s="212" t="str">
        <f t="shared" si="161"/>
        <v/>
      </c>
      <c r="BF127" s="213" t="str">
        <f t="shared" si="161"/>
        <v/>
      </c>
      <c r="BG127" s="212" t="str">
        <f t="shared" si="161"/>
        <v/>
      </c>
      <c r="BH127" s="213" t="str">
        <f t="shared" si="161"/>
        <v/>
      </c>
      <c r="BI127" s="212" t="str">
        <f t="shared" si="161"/>
        <v/>
      </c>
      <c r="BJ127" s="213" t="str">
        <f t="shared" si="161"/>
        <v/>
      </c>
      <c r="BK127" s="212" t="str">
        <f t="shared" si="161"/>
        <v/>
      </c>
      <c r="BL127" s="213" t="str">
        <f t="shared" si="161"/>
        <v/>
      </c>
      <c r="BM127" s="212" t="str">
        <f t="shared" si="161"/>
        <v/>
      </c>
      <c r="BN127" s="213" t="str">
        <f t="shared" si="161"/>
        <v/>
      </c>
      <c r="BO127" s="191"/>
      <c r="BP127" s="821"/>
      <c r="BQ127" s="821"/>
      <c r="BR127" s="821"/>
      <c r="BS127" s="821"/>
    </row>
    <row r="128" spans="4:71" s="544" customFormat="1" ht="13.9" hidden="1" customHeight="1">
      <c r="D128" s="636"/>
      <c r="E128" s="637"/>
      <c r="F128" s="815"/>
      <c r="G128" s="815"/>
      <c r="H128" s="815"/>
      <c r="I128" s="815"/>
      <c r="J128" s="815"/>
      <c r="K128" s="815"/>
      <c r="L128" s="817"/>
      <c r="M128" s="817"/>
      <c r="N128" s="817"/>
      <c r="O128" s="818"/>
      <c r="P128" s="819"/>
      <c r="Q128" s="820"/>
      <c r="R128" s="188"/>
      <c r="S128" s="210" t="str">
        <f t="shared" ref="S128:AH128" si="166">IF(AND(S$99&gt;=$L128,S$99&lt;$O128),$BU$100,"")</f>
        <v/>
      </c>
      <c r="T128" s="211" t="str">
        <f t="shared" si="166"/>
        <v/>
      </c>
      <c r="U128" s="210" t="str">
        <f t="shared" si="166"/>
        <v/>
      </c>
      <c r="V128" s="211" t="str">
        <f t="shared" si="166"/>
        <v/>
      </c>
      <c r="W128" s="210" t="str">
        <f t="shared" si="166"/>
        <v/>
      </c>
      <c r="X128" s="211" t="str">
        <f t="shared" si="166"/>
        <v/>
      </c>
      <c r="Y128" s="210" t="str">
        <f t="shared" si="166"/>
        <v/>
      </c>
      <c r="Z128" s="211" t="str">
        <f t="shared" si="166"/>
        <v/>
      </c>
      <c r="AA128" s="210" t="str">
        <f t="shared" si="166"/>
        <v/>
      </c>
      <c r="AB128" s="211" t="str">
        <f t="shared" si="166"/>
        <v/>
      </c>
      <c r="AC128" s="210" t="str">
        <f t="shared" si="166"/>
        <v/>
      </c>
      <c r="AD128" s="211" t="str">
        <f t="shared" si="166"/>
        <v/>
      </c>
      <c r="AE128" s="210" t="str">
        <f t="shared" si="166"/>
        <v/>
      </c>
      <c r="AF128" s="211" t="str">
        <f t="shared" si="166"/>
        <v/>
      </c>
      <c r="AG128" s="210" t="str">
        <f t="shared" si="166"/>
        <v/>
      </c>
      <c r="AH128" s="211" t="str">
        <f t="shared" si="166"/>
        <v/>
      </c>
      <c r="AI128" s="210" t="str">
        <f t="shared" ref="AI128:AX128" si="167">IF(AND(AI$99&gt;=$L128,AI$99&lt;$O128),$BU$100,"")</f>
        <v/>
      </c>
      <c r="AJ128" s="211" t="str">
        <f t="shared" si="167"/>
        <v/>
      </c>
      <c r="AK128" s="210" t="str">
        <f t="shared" si="167"/>
        <v/>
      </c>
      <c r="AL128" s="211" t="str">
        <f t="shared" si="167"/>
        <v/>
      </c>
      <c r="AM128" s="210" t="str">
        <f t="shared" si="167"/>
        <v/>
      </c>
      <c r="AN128" s="211" t="str">
        <f t="shared" si="167"/>
        <v/>
      </c>
      <c r="AO128" s="210" t="str">
        <f t="shared" si="167"/>
        <v/>
      </c>
      <c r="AP128" s="211" t="str">
        <f t="shared" si="167"/>
        <v/>
      </c>
      <c r="AQ128" s="210" t="str">
        <f t="shared" si="167"/>
        <v/>
      </c>
      <c r="AR128" s="211" t="str">
        <f t="shared" si="167"/>
        <v/>
      </c>
      <c r="AS128" s="210" t="str">
        <f t="shared" si="167"/>
        <v/>
      </c>
      <c r="AT128" s="211" t="str">
        <f t="shared" si="167"/>
        <v/>
      </c>
      <c r="AU128" s="210" t="str">
        <f t="shared" si="167"/>
        <v/>
      </c>
      <c r="AV128" s="211" t="str">
        <f t="shared" si="167"/>
        <v/>
      </c>
      <c r="AW128" s="210" t="str">
        <f t="shared" si="167"/>
        <v/>
      </c>
      <c r="AX128" s="211" t="str">
        <f t="shared" si="167"/>
        <v/>
      </c>
      <c r="AY128" s="210" t="str">
        <f t="shared" ref="AY128:AZ128" si="168">IF(AND(AY$99&gt;=$L128,AY$99&lt;$O128),$BU$100,"")</f>
        <v/>
      </c>
      <c r="AZ128" s="211" t="str">
        <f t="shared" si="168"/>
        <v/>
      </c>
      <c r="BA128" s="210"/>
      <c r="BB128" s="211"/>
      <c r="BC128" s="210"/>
      <c r="BD128" s="211"/>
      <c r="BE128" s="210"/>
      <c r="BF128" s="211"/>
      <c r="BG128" s="210"/>
      <c r="BH128" s="211"/>
      <c r="BI128" s="210"/>
      <c r="BJ128" s="211"/>
      <c r="BK128" s="210"/>
      <c r="BL128" s="211"/>
      <c r="BM128" s="210"/>
      <c r="BN128" s="211"/>
      <c r="BO128" s="190"/>
      <c r="BP128" s="821">
        <f t="shared" ref="BP128" si="169">COUNTIF(S128:BN129,$BU$100)/2</f>
        <v>0</v>
      </c>
      <c r="BQ128" s="821"/>
      <c r="BR128" s="821"/>
      <c r="BS128" s="821"/>
    </row>
    <row r="129" spans="4:71" s="544" customFormat="1" ht="14.25" hidden="1" customHeight="1" thickBot="1">
      <c r="D129" s="580"/>
      <c r="E129" s="576"/>
      <c r="F129" s="816"/>
      <c r="G129" s="816"/>
      <c r="H129" s="816"/>
      <c r="I129" s="816"/>
      <c r="J129" s="816"/>
      <c r="K129" s="816"/>
      <c r="L129" s="822"/>
      <c r="M129" s="822"/>
      <c r="N129" s="822"/>
      <c r="O129" s="823"/>
      <c r="P129" s="824"/>
      <c r="Q129" s="825"/>
      <c r="R129" s="192"/>
      <c r="S129" s="212"/>
      <c r="T129" s="213"/>
      <c r="U129" s="212"/>
      <c r="V129" s="213"/>
      <c r="W129" s="212"/>
      <c r="X129" s="213"/>
      <c r="Y129" s="212"/>
      <c r="Z129" s="213"/>
      <c r="AA129" s="212"/>
      <c r="AB129" s="213"/>
      <c r="AC129" s="212"/>
      <c r="AD129" s="213"/>
      <c r="AE129" s="212"/>
      <c r="AF129" s="213"/>
      <c r="AG129" s="212"/>
      <c r="AH129" s="213"/>
      <c r="AI129" s="212"/>
      <c r="AJ129" s="213"/>
      <c r="AK129" s="212"/>
      <c r="AL129" s="213"/>
      <c r="AM129" s="212"/>
      <c r="AN129" s="213"/>
      <c r="AO129" s="212"/>
      <c r="AP129" s="213"/>
      <c r="AQ129" s="212"/>
      <c r="AR129" s="213"/>
      <c r="AS129" s="212"/>
      <c r="AT129" s="213"/>
      <c r="AU129" s="212"/>
      <c r="AV129" s="213"/>
      <c r="AW129" s="212"/>
      <c r="AX129" s="213"/>
      <c r="AY129" s="212"/>
      <c r="AZ129" s="213"/>
      <c r="BA129" s="212" t="str">
        <f t="shared" si="161"/>
        <v/>
      </c>
      <c r="BB129" s="213" t="str">
        <f t="shared" si="161"/>
        <v/>
      </c>
      <c r="BC129" s="212" t="str">
        <f t="shared" si="161"/>
        <v/>
      </c>
      <c r="BD129" s="213" t="str">
        <f t="shared" si="161"/>
        <v/>
      </c>
      <c r="BE129" s="212" t="str">
        <f t="shared" si="161"/>
        <v/>
      </c>
      <c r="BF129" s="213" t="str">
        <f t="shared" si="161"/>
        <v/>
      </c>
      <c r="BG129" s="212" t="str">
        <f t="shared" si="161"/>
        <v/>
      </c>
      <c r="BH129" s="213" t="str">
        <f t="shared" si="161"/>
        <v/>
      </c>
      <c r="BI129" s="212" t="str">
        <f t="shared" si="161"/>
        <v/>
      </c>
      <c r="BJ129" s="213" t="str">
        <f t="shared" si="161"/>
        <v/>
      </c>
      <c r="BK129" s="212" t="str">
        <f t="shared" si="161"/>
        <v/>
      </c>
      <c r="BL129" s="213" t="str">
        <f t="shared" si="161"/>
        <v/>
      </c>
      <c r="BM129" s="212" t="str">
        <f t="shared" si="161"/>
        <v/>
      </c>
      <c r="BN129" s="213" t="str">
        <f t="shared" si="161"/>
        <v/>
      </c>
      <c r="BO129" s="191"/>
      <c r="BP129" s="821"/>
      <c r="BQ129" s="821"/>
      <c r="BR129" s="821"/>
      <c r="BS129" s="821"/>
    </row>
    <row r="130" spans="4:71" s="544" customFormat="1" ht="14.25" hidden="1" customHeight="1">
      <c r="D130" s="636"/>
      <c r="E130" s="637"/>
      <c r="F130" s="815"/>
      <c r="G130" s="815"/>
      <c r="H130" s="815"/>
      <c r="I130" s="815"/>
      <c r="J130" s="815"/>
      <c r="K130" s="815"/>
      <c r="L130" s="817"/>
      <c r="M130" s="817"/>
      <c r="N130" s="817"/>
      <c r="O130" s="818"/>
      <c r="P130" s="819"/>
      <c r="Q130" s="820"/>
      <c r="R130" s="188"/>
      <c r="S130" s="210" t="str">
        <f t="shared" ref="S130:AH130" si="170">IF(AND(S$99&gt;=$L130,S$99&lt;$O130),$BU$100,"")</f>
        <v/>
      </c>
      <c r="T130" s="211" t="str">
        <f t="shared" si="170"/>
        <v/>
      </c>
      <c r="U130" s="210" t="str">
        <f t="shared" si="170"/>
        <v/>
      </c>
      <c r="V130" s="211" t="str">
        <f t="shared" si="170"/>
        <v/>
      </c>
      <c r="W130" s="210" t="str">
        <f t="shared" si="170"/>
        <v/>
      </c>
      <c r="X130" s="211" t="str">
        <f t="shared" si="170"/>
        <v/>
      </c>
      <c r="Y130" s="210" t="str">
        <f t="shared" si="170"/>
        <v/>
      </c>
      <c r="Z130" s="211" t="str">
        <f t="shared" si="170"/>
        <v/>
      </c>
      <c r="AA130" s="210" t="str">
        <f t="shared" si="170"/>
        <v/>
      </c>
      <c r="AB130" s="211" t="str">
        <f t="shared" si="170"/>
        <v/>
      </c>
      <c r="AC130" s="210" t="str">
        <f t="shared" si="170"/>
        <v/>
      </c>
      <c r="AD130" s="211" t="str">
        <f t="shared" si="170"/>
        <v/>
      </c>
      <c r="AE130" s="210" t="str">
        <f t="shared" si="170"/>
        <v/>
      </c>
      <c r="AF130" s="211" t="str">
        <f t="shared" si="170"/>
        <v/>
      </c>
      <c r="AG130" s="210" t="str">
        <f t="shared" si="170"/>
        <v/>
      </c>
      <c r="AH130" s="211" t="str">
        <f t="shared" si="170"/>
        <v/>
      </c>
      <c r="AI130" s="210" t="str">
        <f t="shared" ref="AI130:AX130" si="171">IF(AND(AI$99&gt;=$L130,AI$99&lt;$O130),$BU$100,"")</f>
        <v/>
      </c>
      <c r="AJ130" s="211" t="str">
        <f t="shared" si="171"/>
        <v/>
      </c>
      <c r="AK130" s="210" t="str">
        <f t="shared" si="171"/>
        <v/>
      </c>
      <c r="AL130" s="211" t="str">
        <f t="shared" si="171"/>
        <v/>
      </c>
      <c r="AM130" s="210" t="str">
        <f t="shared" si="171"/>
        <v/>
      </c>
      <c r="AN130" s="211" t="str">
        <f t="shared" si="171"/>
        <v/>
      </c>
      <c r="AO130" s="210" t="str">
        <f t="shared" si="171"/>
        <v/>
      </c>
      <c r="AP130" s="211" t="str">
        <f t="shared" si="171"/>
        <v/>
      </c>
      <c r="AQ130" s="210" t="str">
        <f t="shared" si="171"/>
        <v/>
      </c>
      <c r="AR130" s="211" t="str">
        <f t="shared" si="171"/>
        <v/>
      </c>
      <c r="AS130" s="210" t="str">
        <f t="shared" si="171"/>
        <v/>
      </c>
      <c r="AT130" s="211" t="str">
        <f t="shared" si="171"/>
        <v/>
      </c>
      <c r="AU130" s="210" t="str">
        <f t="shared" si="171"/>
        <v/>
      </c>
      <c r="AV130" s="211" t="str">
        <f t="shared" si="171"/>
        <v/>
      </c>
      <c r="AW130" s="210" t="str">
        <f t="shared" si="171"/>
        <v/>
      </c>
      <c r="AX130" s="211" t="str">
        <f t="shared" si="171"/>
        <v/>
      </c>
      <c r="AY130" s="210" t="str">
        <f t="shared" ref="AY130:AZ130" si="172">IF(AND(AY$99&gt;=$L130,AY$99&lt;$O130),$BU$100,"")</f>
        <v/>
      </c>
      <c r="AZ130" s="211" t="str">
        <f t="shared" si="172"/>
        <v/>
      </c>
      <c r="BA130" s="210"/>
      <c r="BB130" s="211"/>
      <c r="BC130" s="210"/>
      <c r="BD130" s="211"/>
      <c r="BE130" s="210"/>
      <c r="BF130" s="211"/>
      <c r="BG130" s="210"/>
      <c r="BH130" s="211"/>
      <c r="BI130" s="210"/>
      <c r="BJ130" s="211"/>
      <c r="BK130" s="210"/>
      <c r="BL130" s="211"/>
      <c r="BM130" s="210"/>
      <c r="BN130" s="211"/>
      <c r="BO130" s="190"/>
      <c r="BP130" s="821">
        <f t="shared" ref="BP130" si="173">COUNTIF(S130:BN131,$BU$100)/2</f>
        <v>0</v>
      </c>
      <c r="BQ130" s="821"/>
      <c r="BR130" s="821"/>
      <c r="BS130" s="821"/>
    </row>
    <row r="131" spans="4:71" s="544" customFormat="1" ht="14.25" hidden="1" customHeight="1" thickBot="1">
      <c r="D131" s="580"/>
      <c r="E131" s="576"/>
      <c r="F131" s="816"/>
      <c r="G131" s="816"/>
      <c r="H131" s="816"/>
      <c r="I131" s="816"/>
      <c r="J131" s="816"/>
      <c r="K131" s="816"/>
      <c r="L131" s="822"/>
      <c r="M131" s="822"/>
      <c r="N131" s="822"/>
      <c r="O131" s="823"/>
      <c r="P131" s="824"/>
      <c r="Q131" s="825"/>
      <c r="R131" s="192"/>
      <c r="S131" s="212"/>
      <c r="T131" s="213"/>
      <c r="U131" s="212"/>
      <c r="V131" s="213"/>
      <c r="W131" s="212"/>
      <c r="X131" s="213"/>
      <c r="Y131" s="212"/>
      <c r="Z131" s="213"/>
      <c r="AA131" s="212"/>
      <c r="AB131" s="213"/>
      <c r="AC131" s="212"/>
      <c r="AD131" s="213"/>
      <c r="AE131" s="212"/>
      <c r="AF131" s="213"/>
      <c r="AG131" s="212"/>
      <c r="AH131" s="213"/>
      <c r="AI131" s="212"/>
      <c r="AJ131" s="213"/>
      <c r="AK131" s="212"/>
      <c r="AL131" s="213"/>
      <c r="AM131" s="212"/>
      <c r="AN131" s="213"/>
      <c r="AO131" s="212"/>
      <c r="AP131" s="213"/>
      <c r="AQ131" s="212"/>
      <c r="AR131" s="213"/>
      <c r="AS131" s="212"/>
      <c r="AT131" s="213"/>
      <c r="AU131" s="212"/>
      <c r="AV131" s="213"/>
      <c r="AW131" s="212"/>
      <c r="AX131" s="213"/>
      <c r="AY131" s="212"/>
      <c r="AZ131" s="213"/>
      <c r="BA131" s="212" t="str">
        <f t="shared" si="161"/>
        <v/>
      </c>
      <c r="BB131" s="213" t="str">
        <f t="shared" si="161"/>
        <v/>
      </c>
      <c r="BC131" s="212" t="str">
        <f t="shared" si="161"/>
        <v/>
      </c>
      <c r="BD131" s="213" t="str">
        <f t="shared" si="161"/>
        <v/>
      </c>
      <c r="BE131" s="212" t="str">
        <f t="shared" si="161"/>
        <v/>
      </c>
      <c r="BF131" s="213" t="str">
        <f t="shared" si="161"/>
        <v/>
      </c>
      <c r="BG131" s="212" t="str">
        <f t="shared" si="161"/>
        <v/>
      </c>
      <c r="BH131" s="213" t="str">
        <f t="shared" si="161"/>
        <v/>
      </c>
      <c r="BI131" s="212" t="str">
        <f t="shared" si="161"/>
        <v/>
      </c>
      <c r="BJ131" s="213" t="str">
        <f t="shared" si="161"/>
        <v/>
      </c>
      <c r="BK131" s="212" t="str">
        <f t="shared" si="161"/>
        <v/>
      </c>
      <c r="BL131" s="213" t="str">
        <f t="shared" si="161"/>
        <v/>
      </c>
      <c r="BM131" s="212" t="str">
        <f t="shared" si="161"/>
        <v/>
      </c>
      <c r="BN131" s="213" t="str">
        <f t="shared" si="161"/>
        <v/>
      </c>
      <c r="BO131" s="191"/>
      <c r="BP131" s="821"/>
      <c r="BQ131" s="821"/>
      <c r="BR131" s="821"/>
      <c r="BS131" s="821"/>
    </row>
    <row r="132" spans="4:71" s="544" customFormat="1" ht="14.25" hidden="1" customHeight="1">
      <c r="D132" s="636"/>
      <c r="E132" s="637"/>
      <c r="F132" s="815"/>
      <c r="G132" s="815"/>
      <c r="H132" s="815"/>
      <c r="I132" s="815"/>
      <c r="J132" s="815"/>
      <c r="K132" s="815"/>
      <c r="L132" s="817"/>
      <c r="M132" s="817"/>
      <c r="N132" s="817"/>
      <c r="O132" s="818"/>
      <c r="P132" s="819"/>
      <c r="Q132" s="820"/>
      <c r="R132" s="188"/>
      <c r="S132" s="210" t="str">
        <f t="shared" ref="S132:AH132" si="174">IF(AND(S$99&gt;=$L132,S$99&lt;$O132),$BU$100,"")</f>
        <v/>
      </c>
      <c r="T132" s="211" t="str">
        <f t="shared" si="174"/>
        <v/>
      </c>
      <c r="U132" s="210" t="str">
        <f t="shared" si="174"/>
        <v/>
      </c>
      <c r="V132" s="211" t="str">
        <f t="shared" si="174"/>
        <v/>
      </c>
      <c r="W132" s="210" t="str">
        <f t="shared" si="174"/>
        <v/>
      </c>
      <c r="X132" s="211" t="str">
        <f t="shared" si="174"/>
        <v/>
      </c>
      <c r="Y132" s="210" t="str">
        <f t="shared" si="174"/>
        <v/>
      </c>
      <c r="Z132" s="211" t="str">
        <f t="shared" si="174"/>
        <v/>
      </c>
      <c r="AA132" s="210" t="str">
        <f t="shared" si="174"/>
        <v/>
      </c>
      <c r="AB132" s="211" t="str">
        <f t="shared" si="174"/>
        <v/>
      </c>
      <c r="AC132" s="210" t="str">
        <f t="shared" si="174"/>
        <v/>
      </c>
      <c r="AD132" s="211" t="str">
        <f t="shared" si="174"/>
        <v/>
      </c>
      <c r="AE132" s="210" t="str">
        <f t="shared" si="174"/>
        <v/>
      </c>
      <c r="AF132" s="211" t="str">
        <f t="shared" si="174"/>
        <v/>
      </c>
      <c r="AG132" s="210" t="str">
        <f t="shared" si="174"/>
        <v/>
      </c>
      <c r="AH132" s="211" t="str">
        <f t="shared" si="174"/>
        <v/>
      </c>
      <c r="AI132" s="210" t="str">
        <f t="shared" ref="AI132:AX132" si="175">IF(AND(AI$99&gt;=$L132,AI$99&lt;$O132),$BU$100,"")</f>
        <v/>
      </c>
      <c r="AJ132" s="211" t="str">
        <f t="shared" si="175"/>
        <v/>
      </c>
      <c r="AK132" s="210" t="str">
        <f t="shared" si="175"/>
        <v/>
      </c>
      <c r="AL132" s="211" t="str">
        <f t="shared" si="175"/>
        <v/>
      </c>
      <c r="AM132" s="210" t="str">
        <f t="shared" si="175"/>
        <v/>
      </c>
      <c r="AN132" s="211" t="str">
        <f t="shared" si="175"/>
        <v/>
      </c>
      <c r="AO132" s="210" t="str">
        <f t="shared" si="175"/>
        <v/>
      </c>
      <c r="AP132" s="211" t="str">
        <f t="shared" si="175"/>
        <v/>
      </c>
      <c r="AQ132" s="210" t="str">
        <f t="shared" si="175"/>
        <v/>
      </c>
      <c r="AR132" s="211" t="str">
        <f t="shared" si="175"/>
        <v/>
      </c>
      <c r="AS132" s="210" t="str">
        <f t="shared" si="175"/>
        <v/>
      </c>
      <c r="AT132" s="211" t="str">
        <f t="shared" si="175"/>
        <v/>
      </c>
      <c r="AU132" s="210" t="str">
        <f t="shared" si="175"/>
        <v/>
      </c>
      <c r="AV132" s="211" t="str">
        <f t="shared" si="175"/>
        <v/>
      </c>
      <c r="AW132" s="210" t="str">
        <f t="shared" si="175"/>
        <v/>
      </c>
      <c r="AX132" s="211" t="str">
        <f t="shared" si="175"/>
        <v/>
      </c>
      <c r="AY132" s="210" t="str">
        <f t="shared" ref="AY132:AZ132" si="176">IF(AND(AY$99&gt;=$L132,AY$99&lt;$O132),$BU$100,"")</f>
        <v/>
      </c>
      <c r="AZ132" s="211" t="str">
        <f t="shared" si="176"/>
        <v/>
      </c>
      <c r="BA132" s="210"/>
      <c r="BB132" s="211"/>
      <c r="BC132" s="210"/>
      <c r="BD132" s="211"/>
      <c r="BE132" s="210"/>
      <c r="BF132" s="211"/>
      <c r="BG132" s="210"/>
      <c r="BH132" s="211"/>
      <c r="BI132" s="210"/>
      <c r="BJ132" s="211"/>
      <c r="BK132" s="210"/>
      <c r="BL132" s="211"/>
      <c r="BM132" s="210"/>
      <c r="BN132" s="211"/>
      <c r="BO132" s="190"/>
      <c r="BP132" s="821">
        <f t="shared" ref="BP132" si="177">COUNTIF(S132:BN133,$BU$100)/2</f>
        <v>0</v>
      </c>
      <c r="BQ132" s="821"/>
      <c r="BR132" s="821"/>
      <c r="BS132" s="821"/>
    </row>
    <row r="133" spans="4:71" s="544" customFormat="1" ht="14.25" hidden="1" customHeight="1" thickBot="1">
      <c r="D133" s="580"/>
      <c r="E133" s="576"/>
      <c r="F133" s="816"/>
      <c r="G133" s="816"/>
      <c r="H133" s="816"/>
      <c r="I133" s="816"/>
      <c r="J133" s="816"/>
      <c r="K133" s="816"/>
      <c r="L133" s="822"/>
      <c r="M133" s="822"/>
      <c r="N133" s="822"/>
      <c r="O133" s="823"/>
      <c r="P133" s="824"/>
      <c r="Q133" s="825"/>
      <c r="R133" s="192"/>
      <c r="S133" s="212"/>
      <c r="T133" s="213"/>
      <c r="U133" s="212"/>
      <c r="V133" s="213"/>
      <c r="W133" s="212"/>
      <c r="X133" s="213"/>
      <c r="Y133" s="212"/>
      <c r="Z133" s="213"/>
      <c r="AA133" s="212"/>
      <c r="AB133" s="213"/>
      <c r="AC133" s="212"/>
      <c r="AD133" s="213"/>
      <c r="AE133" s="212"/>
      <c r="AF133" s="213"/>
      <c r="AG133" s="212"/>
      <c r="AH133" s="213"/>
      <c r="AI133" s="212"/>
      <c r="AJ133" s="213"/>
      <c r="AK133" s="212"/>
      <c r="AL133" s="213"/>
      <c r="AM133" s="212"/>
      <c r="AN133" s="213"/>
      <c r="AO133" s="212"/>
      <c r="AP133" s="213"/>
      <c r="AQ133" s="212"/>
      <c r="AR133" s="213"/>
      <c r="AS133" s="212"/>
      <c r="AT133" s="213"/>
      <c r="AU133" s="212"/>
      <c r="AV133" s="213"/>
      <c r="AW133" s="212"/>
      <c r="AX133" s="213"/>
      <c r="AY133" s="212"/>
      <c r="AZ133" s="213"/>
      <c r="BA133" s="212" t="str">
        <f t="shared" si="161"/>
        <v/>
      </c>
      <c r="BB133" s="213" t="str">
        <f t="shared" si="161"/>
        <v/>
      </c>
      <c r="BC133" s="212" t="str">
        <f t="shared" si="161"/>
        <v/>
      </c>
      <c r="BD133" s="213" t="str">
        <f t="shared" si="161"/>
        <v/>
      </c>
      <c r="BE133" s="212" t="str">
        <f t="shared" si="161"/>
        <v/>
      </c>
      <c r="BF133" s="213" t="str">
        <f t="shared" si="161"/>
        <v/>
      </c>
      <c r="BG133" s="212" t="str">
        <f t="shared" si="161"/>
        <v/>
      </c>
      <c r="BH133" s="213" t="str">
        <f t="shared" si="161"/>
        <v/>
      </c>
      <c r="BI133" s="212" t="str">
        <f t="shared" si="161"/>
        <v/>
      </c>
      <c r="BJ133" s="213" t="str">
        <f t="shared" si="161"/>
        <v/>
      </c>
      <c r="BK133" s="212" t="str">
        <f t="shared" si="161"/>
        <v/>
      </c>
      <c r="BL133" s="213" t="str">
        <f t="shared" si="161"/>
        <v/>
      </c>
      <c r="BM133" s="212" t="str">
        <f t="shared" si="161"/>
        <v/>
      </c>
      <c r="BN133" s="213" t="str">
        <f t="shared" si="161"/>
        <v/>
      </c>
      <c r="BO133" s="191"/>
      <c r="BP133" s="821"/>
      <c r="BQ133" s="821"/>
      <c r="BR133" s="821"/>
      <c r="BS133" s="821"/>
    </row>
    <row r="134" spans="4:71" s="544" customFormat="1" ht="14.25" hidden="1" customHeight="1">
      <c r="D134" s="636"/>
      <c r="E134" s="637"/>
      <c r="F134" s="815"/>
      <c r="G134" s="815"/>
      <c r="H134" s="815"/>
      <c r="I134" s="815"/>
      <c r="J134" s="815"/>
      <c r="K134" s="815"/>
      <c r="L134" s="817"/>
      <c r="M134" s="817"/>
      <c r="N134" s="817"/>
      <c r="O134" s="818"/>
      <c r="P134" s="819"/>
      <c r="Q134" s="820"/>
      <c r="R134" s="188"/>
      <c r="S134" s="210" t="str">
        <f t="shared" ref="S134:AH134" si="178">IF(AND(S$99&gt;=$L134,S$99&lt;$O134),$BU$100,"")</f>
        <v/>
      </c>
      <c r="T134" s="211" t="str">
        <f t="shared" si="178"/>
        <v/>
      </c>
      <c r="U134" s="210" t="str">
        <f t="shared" si="178"/>
        <v/>
      </c>
      <c r="V134" s="211" t="str">
        <f t="shared" si="178"/>
        <v/>
      </c>
      <c r="W134" s="210" t="str">
        <f t="shared" si="178"/>
        <v/>
      </c>
      <c r="X134" s="211" t="str">
        <f t="shared" si="178"/>
        <v/>
      </c>
      <c r="Y134" s="210" t="str">
        <f t="shared" si="178"/>
        <v/>
      </c>
      <c r="Z134" s="211" t="str">
        <f t="shared" si="178"/>
        <v/>
      </c>
      <c r="AA134" s="210" t="str">
        <f t="shared" si="178"/>
        <v/>
      </c>
      <c r="AB134" s="211" t="str">
        <f t="shared" si="178"/>
        <v/>
      </c>
      <c r="AC134" s="210" t="str">
        <f t="shared" si="178"/>
        <v/>
      </c>
      <c r="AD134" s="211" t="str">
        <f t="shared" si="178"/>
        <v/>
      </c>
      <c r="AE134" s="210" t="str">
        <f t="shared" si="178"/>
        <v/>
      </c>
      <c r="AF134" s="211" t="str">
        <f t="shared" si="178"/>
        <v/>
      </c>
      <c r="AG134" s="210" t="str">
        <f t="shared" si="178"/>
        <v/>
      </c>
      <c r="AH134" s="211" t="str">
        <f t="shared" si="178"/>
        <v/>
      </c>
      <c r="AI134" s="210" t="str">
        <f t="shared" ref="AI134:AX134" si="179">IF(AND(AI$99&gt;=$L134,AI$99&lt;$O134),$BU$100,"")</f>
        <v/>
      </c>
      <c r="AJ134" s="211" t="str">
        <f t="shared" si="179"/>
        <v/>
      </c>
      <c r="AK134" s="210" t="str">
        <f t="shared" si="179"/>
        <v/>
      </c>
      <c r="AL134" s="211" t="str">
        <f t="shared" si="179"/>
        <v/>
      </c>
      <c r="AM134" s="210" t="str">
        <f t="shared" si="179"/>
        <v/>
      </c>
      <c r="AN134" s="211" t="str">
        <f t="shared" si="179"/>
        <v/>
      </c>
      <c r="AO134" s="210" t="str">
        <f t="shared" si="179"/>
        <v/>
      </c>
      <c r="AP134" s="211" t="str">
        <f t="shared" si="179"/>
        <v/>
      </c>
      <c r="AQ134" s="210" t="str">
        <f t="shared" si="179"/>
        <v/>
      </c>
      <c r="AR134" s="211" t="str">
        <f t="shared" si="179"/>
        <v/>
      </c>
      <c r="AS134" s="210" t="str">
        <f t="shared" si="179"/>
        <v/>
      </c>
      <c r="AT134" s="211" t="str">
        <f t="shared" si="179"/>
        <v/>
      </c>
      <c r="AU134" s="210" t="str">
        <f t="shared" si="179"/>
        <v/>
      </c>
      <c r="AV134" s="211" t="str">
        <f t="shared" si="179"/>
        <v/>
      </c>
      <c r="AW134" s="210" t="str">
        <f t="shared" si="179"/>
        <v/>
      </c>
      <c r="AX134" s="211" t="str">
        <f t="shared" si="179"/>
        <v/>
      </c>
      <c r="AY134" s="210" t="str">
        <f t="shared" ref="AY134:AZ134" si="180">IF(AND(AY$99&gt;=$L134,AY$99&lt;$O134),$BU$100,"")</f>
        <v/>
      </c>
      <c r="AZ134" s="211" t="str">
        <f t="shared" si="180"/>
        <v/>
      </c>
      <c r="BA134" s="210"/>
      <c r="BB134" s="211"/>
      <c r="BC134" s="210"/>
      <c r="BD134" s="211"/>
      <c r="BE134" s="210"/>
      <c r="BF134" s="211"/>
      <c r="BG134" s="210"/>
      <c r="BH134" s="211"/>
      <c r="BI134" s="210"/>
      <c r="BJ134" s="211"/>
      <c r="BK134" s="210"/>
      <c r="BL134" s="211"/>
      <c r="BM134" s="210"/>
      <c r="BN134" s="211"/>
      <c r="BO134" s="190"/>
      <c r="BP134" s="821">
        <f t="shared" ref="BP134" si="181">COUNTIF(S134:BN135,$BU$100)/2</f>
        <v>0</v>
      </c>
      <c r="BQ134" s="821"/>
      <c r="BR134" s="821"/>
      <c r="BS134" s="821"/>
    </row>
    <row r="135" spans="4:71" s="544" customFormat="1" ht="14.25" hidden="1" customHeight="1" thickBot="1">
      <c r="D135" s="580"/>
      <c r="E135" s="576"/>
      <c r="F135" s="816"/>
      <c r="G135" s="816"/>
      <c r="H135" s="816"/>
      <c r="I135" s="816"/>
      <c r="J135" s="816"/>
      <c r="K135" s="816"/>
      <c r="L135" s="822"/>
      <c r="M135" s="822"/>
      <c r="N135" s="822"/>
      <c r="O135" s="823"/>
      <c r="P135" s="824"/>
      <c r="Q135" s="825"/>
      <c r="R135" s="192"/>
      <c r="S135" s="212"/>
      <c r="T135" s="213"/>
      <c r="U135" s="212"/>
      <c r="V135" s="213"/>
      <c r="W135" s="212"/>
      <c r="X135" s="213"/>
      <c r="Y135" s="212"/>
      <c r="Z135" s="213"/>
      <c r="AA135" s="212"/>
      <c r="AB135" s="213"/>
      <c r="AC135" s="212"/>
      <c r="AD135" s="213"/>
      <c r="AE135" s="212"/>
      <c r="AF135" s="213"/>
      <c r="AG135" s="212"/>
      <c r="AH135" s="213"/>
      <c r="AI135" s="212"/>
      <c r="AJ135" s="213"/>
      <c r="AK135" s="212"/>
      <c r="AL135" s="213"/>
      <c r="AM135" s="212"/>
      <c r="AN135" s="213"/>
      <c r="AO135" s="212"/>
      <c r="AP135" s="213"/>
      <c r="AQ135" s="212"/>
      <c r="AR135" s="213"/>
      <c r="AS135" s="212"/>
      <c r="AT135" s="213"/>
      <c r="AU135" s="212"/>
      <c r="AV135" s="213"/>
      <c r="AW135" s="212"/>
      <c r="AX135" s="213"/>
      <c r="AY135" s="212"/>
      <c r="AZ135" s="213"/>
      <c r="BA135" s="212" t="str">
        <f t="shared" si="161"/>
        <v/>
      </c>
      <c r="BB135" s="213" t="str">
        <f t="shared" si="161"/>
        <v/>
      </c>
      <c r="BC135" s="212" t="str">
        <f t="shared" si="161"/>
        <v/>
      </c>
      <c r="BD135" s="213" t="str">
        <f t="shared" si="161"/>
        <v/>
      </c>
      <c r="BE135" s="212" t="str">
        <f t="shared" si="161"/>
        <v/>
      </c>
      <c r="BF135" s="213" t="str">
        <f t="shared" si="161"/>
        <v/>
      </c>
      <c r="BG135" s="212" t="str">
        <f t="shared" si="161"/>
        <v/>
      </c>
      <c r="BH135" s="213" t="str">
        <f t="shared" si="161"/>
        <v/>
      </c>
      <c r="BI135" s="212" t="str">
        <f t="shared" si="161"/>
        <v/>
      </c>
      <c r="BJ135" s="213" t="str">
        <f t="shared" si="161"/>
        <v/>
      </c>
      <c r="BK135" s="212" t="str">
        <f t="shared" si="161"/>
        <v/>
      </c>
      <c r="BL135" s="213" t="str">
        <f t="shared" si="161"/>
        <v/>
      </c>
      <c r="BM135" s="212" t="str">
        <f t="shared" si="161"/>
        <v/>
      </c>
      <c r="BN135" s="213" t="str">
        <f t="shared" si="161"/>
        <v/>
      </c>
      <c r="BO135" s="191"/>
      <c r="BP135" s="821"/>
      <c r="BQ135" s="821"/>
      <c r="BR135" s="821"/>
      <c r="BS135" s="821"/>
    </row>
    <row r="136" spans="4:71" s="544" customFormat="1" ht="14.25" hidden="1" customHeight="1">
      <c r="D136" s="636"/>
      <c r="E136" s="637"/>
      <c r="F136" s="815"/>
      <c r="G136" s="815"/>
      <c r="H136" s="815"/>
      <c r="I136" s="815"/>
      <c r="J136" s="815"/>
      <c r="K136" s="815"/>
      <c r="L136" s="817"/>
      <c r="M136" s="817"/>
      <c r="N136" s="817"/>
      <c r="O136" s="818"/>
      <c r="P136" s="819"/>
      <c r="Q136" s="820"/>
      <c r="R136" s="188"/>
      <c r="S136" s="210" t="str">
        <f t="shared" ref="S136:AH136" si="182">IF(AND(S$99&gt;=$L136,S$99&lt;$O136),$BU$100,"")</f>
        <v/>
      </c>
      <c r="T136" s="211" t="str">
        <f t="shared" si="182"/>
        <v/>
      </c>
      <c r="U136" s="210" t="str">
        <f t="shared" si="182"/>
        <v/>
      </c>
      <c r="V136" s="211" t="str">
        <f t="shared" si="182"/>
        <v/>
      </c>
      <c r="W136" s="210" t="str">
        <f t="shared" si="182"/>
        <v/>
      </c>
      <c r="X136" s="211" t="str">
        <f t="shared" si="182"/>
        <v/>
      </c>
      <c r="Y136" s="210" t="str">
        <f t="shared" si="182"/>
        <v/>
      </c>
      <c r="Z136" s="211" t="str">
        <f t="shared" si="182"/>
        <v/>
      </c>
      <c r="AA136" s="210" t="str">
        <f t="shared" si="182"/>
        <v/>
      </c>
      <c r="AB136" s="211" t="str">
        <f t="shared" si="182"/>
        <v/>
      </c>
      <c r="AC136" s="210" t="str">
        <f t="shared" si="182"/>
        <v/>
      </c>
      <c r="AD136" s="211" t="str">
        <f t="shared" si="182"/>
        <v/>
      </c>
      <c r="AE136" s="210" t="str">
        <f t="shared" si="182"/>
        <v/>
      </c>
      <c r="AF136" s="211" t="str">
        <f t="shared" si="182"/>
        <v/>
      </c>
      <c r="AG136" s="210" t="str">
        <f t="shared" si="182"/>
        <v/>
      </c>
      <c r="AH136" s="211" t="str">
        <f t="shared" si="182"/>
        <v/>
      </c>
      <c r="AI136" s="210" t="str">
        <f t="shared" ref="AI136:AX136" si="183">IF(AND(AI$99&gt;=$L136,AI$99&lt;$O136),$BU$100,"")</f>
        <v/>
      </c>
      <c r="AJ136" s="211" t="str">
        <f t="shared" si="183"/>
        <v/>
      </c>
      <c r="AK136" s="210" t="str">
        <f t="shared" si="183"/>
        <v/>
      </c>
      <c r="AL136" s="211" t="str">
        <f t="shared" si="183"/>
        <v/>
      </c>
      <c r="AM136" s="210" t="str">
        <f t="shared" si="183"/>
        <v/>
      </c>
      <c r="AN136" s="211" t="str">
        <f t="shared" si="183"/>
        <v/>
      </c>
      <c r="AO136" s="210" t="str">
        <f t="shared" si="183"/>
        <v/>
      </c>
      <c r="AP136" s="211" t="str">
        <f t="shared" si="183"/>
        <v/>
      </c>
      <c r="AQ136" s="210" t="str">
        <f t="shared" si="183"/>
        <v/>
      </c>
      <c r="AR136" s="211" t="str">
        <f t="shared" si="183"/>
        <v/>
      </c>
      <c r="AS136" s="210" t="str">
        <f t="shared" si="183"/>
        <v/>
      </c>
      <c r="AT136" s="211" t="str">
        <f t="shared" si="183"/>
        <v/>
      </c>
      <c r="AU136" s="210" t="str">
        <f t="shared" si="183"/>
        <v/>
      </c>
      <c r="AV136" s="211" t="str">
        <f t="shared" si="183"/>
        <v/>
      </c>
      <c r="AW136" s="210" t="str">
        <f t="shared" si="183"/>
        <v/>
      </c>
      <c r="AX136" s="211" t="str">
        <f t="shared" si="183"/>
        <v/>
      </c>
      <c r="AY136" s="210" t="str">
        <f t="shared" ref="AY136:AZ136" si="184">IF(AND(AY$99&gt;=$L136,AY$99&lt;$O136),$BU$100,"")</f>
        <v/>
      </c>
      <c r="AZ136" s="211" t="str">
        <f t="shared" si="184"/>
        <v/>
      </c>
      <c r="BA136" s="210"/>
      <c r="BB136" s="211"/>
      <c r="BC136" s="210"/>
      <c r="BD136" s="211"/>
      <c r="BE136" s="210"/>
      <c r="BF136" s="211"/>
      <c r="BG136" s="210"/>
      <c r="BH136" s="211"/>
      <c r="BI136" s="210"/>
      <c r="BJ136" s="211"/>
      <c r="BK136" s="210"/>
      <c r="BL136" s="211"/>
      <c r="BM136" s="210"/>
      <c r="BN136" s="211"/>
      <c r="BO136" s="190"/>
      <c r="BP136" s="821">
        <f t="shared" ref="BP136" si="185">COUNTIF(S136:BN137,$BU$100)/2</f>
        <v>0</v>
      </c>
      <c r="BQ136" s="821"/>
      <c r="BR136" s="821"/>
      <c r="BS136" s="821"/>
    </row>
    <row r="137" spans="4:71" s="544" customFormat="1" ht="14.25" hidden="1" customHeight="1" thickBot="1">
      <c r="D137" s="580"/>
      <c r="E137" s="576"/>
      <c r="F137" s="816"/>
      <c r="G137" s="816"/>
      <c r="H137" s="816"/>
      <c r="I137" s="816"/>
      <c r="J137" s="816"/>
      <c r="K137" s="816"/>
      <c r="L137" s="822"/>
      <c r="M137" s="822"/>
      <c r="N137" s="822"/>
      <c r="O137" s="823"/>
      <c r="P137" s="824"/>
      <c r="Q137" s="825"/>
      <c r="R137" s="192"/>
      <c r="S137" s="212"/>
      <c r="T137" s="213"/>
      <c r="U137" s="212"/>
      <c r="V137" s="213"/>
      <c r="W137" s="212"/>
      <c r="X137" s="213"/>
      <c r="Y137" s="212"/>
      <c r="Z137" s="213"/>
      <c r="AA137" s="212"/>
      <c r="AB137" s="213"/>
      <c r="AC137" s="212"/>
      <c r="AD137" s="213"/>
      <c r="AE137" s="212"/>
      <c r="AF137" s="213"/>
      <c r="AG137" s="212"/>
      <c r="AH137" s="213"/>
      <c r="AI137" s="212"/>
      <c r="AJ137" s="213"/>
      <c r="AK137" s="212"/>
      <c r="AL137" s="213"/>
      <c r="AM137" s="212"/>
      <c r="AN137" s="213"/>
      <c r="AO137" s="212"/>
      <c r="AP137" s="213"/>
      <c r="AQ137" s="212"/>
      <c r="AR137" s="213"/>
      <c r="AS137" s="212"/>
      <c r="AT137" s="213"/>
      <c r="AU137" s="212"/>
      <c r="AV137" s="213"/>
      <c r="AW137" s="212"/>
      <c r="AX137" s="213"/>
      <c r="AY137" s="212"/>
      <c r="AZ137" s="213"/>
      <c r="BA137" s="212" t="str">
        <f t="shared" si="161"/>
        <v/>
      </c>
      <c r="BB137" s="213" t="str">
        <f t="shared" si="161"/>
        <v/>
      </c>
      <c r="BC137" s="212" t="str">
        <f t="shared" si="161"/>
        <v/>
      </c>
      <c r="BD137" s="213" t="str">
        <f t="shared" si="161"/>
        <v/>
      </c>
      <c r="BE137" s="212" t="str">
        <f t="shared" si="161"/>
        <v/>
      </c>
      <c r="BF137" s="213" t="str">
        <f t="shared" si="161"/>
        <v/>
      </c>
      <c r="BG137" s="212" t="str">
        <f t="shared" si="161"/>
        <v/>
      </c>
      <c r="BH137" s="213" t="str">
        <f t="shared" si="161"/>
        <v/>
      </c>
      <c r="BI137" s="212" t="str">
        <f t="shared" si="161"/>
        <v/>
      </c>
      <c r="BJ137" s="213" t="str">
        <f t="shared" si="161"/>
        <v/>
      </c>
      <c r="BK137" s="212" t="str">
        <f t="shared" si="161"/>
        <v/>
      </c>
      <c r="BL137" s="213" t="str">
        <f t="shared" si="161"/>
        <v/>
      </c>
      <c r="BM137" s="212" t="str">
        <f t="shared" si="161"/>
        <v/>
      </c>
      <c r="BN137" s="213" t="str">
        <f t="shared" si="161"/>
        <v/>
      </c>
      <c r="BO137" s="191"/>
      <c r="BP137" s="821"/>
      <c r="BQ137" s="821"/>
      <c r="BR137" s="821"/>
      <c r="BS137" s="821"/>
    </row>
    <row r="138" spans="4:71" s="544" customFormat="1" ht="14.25" hidden="1" customHeight="1">
      <c r="D138" s="636"/>
      <c r="E138" s="637"/>
      <c r="F138" s="815"/>
      <c r="G138" s="815"/>
      <c r="H138" s="815"/>
      <c r="I138" s="815"/>
      <c r="J138" s="815"/>
      <c r="K138" s="815"/>
      <c r="L138" s="817"/>
      <c r="M138" s="817"/>
      <c r="N138" s="817"/>
      <c r="O138" s="818"/>
      <c r="P138" s="819"/>
      <c r="Q138" s="820"/>
      <c r="R138" s="188"/>
      <c r="S138" s="210" t="str">
        <f t="shared" ref="S138:AH138" si="186">IF(AND(S$99&gt;=$L138,S$99&lt;$O138),$BU$100,"")</f>
        <v/>
      </c>
      <c r="T138" s="211" t="str">
        <f t="shared" si="186"/>
        <v/>
      </c>
      <c r="U138" s="210" t="str">
        <f t="shared" si="186"/>
        <v/>
      </c>
      <c r="V138" s="211" t="str">
        <f t="shared" si="186"/>
        <v/>
      </c>
      <c r="W138" s="210" t="str">
        <f t="shared" si="186"/>
        <v/>
      </c>
      <c r="X138" s="211" t="str">
        <f t="shared" si="186"/>
        <v/>
      </c>
      <c r="Y138" s="210" t="str">
        <f t="shared" si="186"/>
        <v/>
      </c>
      <c r="Z138" s="211" t="str">
        <f t="shared" si="186"/>
        <v/>
      </c>
      <c r="AA138" s="210" t="str">
        <f t="shared" si="186"/>
        <v/>
      </c>
      <c r="AB138" s="211" t="str">
        <f t="shared" si="186"/>
        <v/>
      </c>
      <c r="AC138" s="210" t="str">
        <f t="shared" si="186"/>
        <v/>
      </c>
      <c r="AD138" s="211" t="str">
        <f t="shared" si="186"/>
        <v/>
      </c>
      <c r="AE138" s="210" t="str">
        <f t="shared" si="186"/>
        <v/>
      </c>
      <c r="AF138" s="211" t="str">
        <f t="shared" si="186"/>
        <v/>
      </c>
      <c r="AG138" s="210" t="str">
        <f t="shared" si="186"/>
        <v/>
      </c>
      <c r="AH138" s="211" t="str">
        <f t="shared" si="186"/>
        <v/>
      </c>
      <c r="AI138" s="210" t="str">
        <f t="shared" ref="AI138:AX138" si="187">IF(AND(AI$99&gt;=$L138,AI$99&lt;$O138),$BU$100,"")</f>
        <v/>
      </c>
      <c r="AJ138" s="211" t="str">
        <f t="shared" si="187"/>
        <v/>
      </c>
      <c r="AK138" s="210" t="str">
        <f t="shared" si="187"/>
        <v/>
      </c>
      <c r="AL138" s="211" t="str">
        <f t="shared" si="187"/>
        <v/>
      </c>
      <c r="AM138" s="210" t="str">
        <f t="shared" si="187"/>
        <v/>
      </c>
      <c r="AN138" s="211" t="str">
        <f t="shared" si="187"/>
        <v/>
      </c>
      <c r="AO138" s="210" t="str">
        <f t="shared" si="187"/>
        <v/>
      </c>
      <c r="AP138" s="211" t="str">
        <f t="shared" si="187"/>
        <v/>
      </c>
      <c r="AQ138" s="210" t="str">
        <f t="shared" si="187"/>
        <v/>
      </c>
      <c r="AR138" s="211" t="str">
        <f t="shared" si="187"/>
        <v/>
      </c>
      <c r="AS138" s="210" t="str">
        <f t="shared" si="187"/>
        <v/>
      </c>
      <c r="AT138" s="211" t="str">
        <f t="shared" si="187"/>
        <v/>
      </c>
      <c r="AU138" s="210" t="str">
        <f t="shared" si="187"/>
        <v/>
      </c>
      <c r="AV138" s="211" t="str">
        <f t="shared" si="187"/>
        <v/>
      </c>
      <c r="AW138" s="210" t="str">
        <f t="shared" si="187"/>
        <v/>
      </c>
      <c r="AX138" s="211" t="str">
        <f t="shared" si="187"/>
        <v/>
      </c>
      <c r="AY138" s="210" t="str">
        <f t="shared" ref="AY138:AZ138" si="188">IF(AND(AY$99&gt;=$L138,AY$99&lt;$O138),$BU$100,"")</f>
        <v/>
      </c>
      <c r="AZ138" s="211" t="str">
        <f t="shared" si="188"/>
        <v/>
      </c>
      <c r="BA138" s="210"/>
      <c r="BB138" s="211"/>
      <c r="BC138" s="210"/>
      <c r="BD138" s="211"/>
      <c r="BE138" s="210"/>
      <c r="BF138" s="211"/>
      <c r="BG138" s="210"/>
      <c r="BH138" s="211"/>
      <c r="BI138" s="210"/>
      <c r="BJ138" s="211"/>
      <c r="BK138" s="210"/>
      <c r="BL138" s="211"/>
      <c r="BM138" s="210"/>
      <c r="BN138" s="211"/>
      <c r="BO138" s="190"/>
      <c r="BP138" s="821">
        <f t="shared" ref="BP138" si="189">COUNTIF(S138:BN139,$BU$100)/2</f>
        <v>0</v>
      </c>
      <c r="BQ138" s="821"/>
      <c r="BR138" s="821"/>
      <c r="BS138" s="821"/>
    </row>
    <row r="139" spans="4:71" s="544" customFormat="1" ht="14.25" hidden="1" customHeight="1" thickBot="1">
      <c r="D139" s="580"/>
      <c r="E139" s="576"/>
      <c r="F139" s="816"/>
      <c r="G139" s="816"/>
      <c r="H139" s="816"/>
      <c r="I139" s="816"/>
      <c r="J139" s="816"/>
      <c r="K139" s="816"/>
      <c r="L139" s="822"/>
      <c r="M139" s="822"/>
      <c r="N139" s="822"/>
      <c r="O139" s="823"/>
      <c r="P139" s="824"/>
      <c r="Q139" s="825"/>
      <c r="R139" s="192"/>
      <c r="S139" s="212"/>
      <c r="T139" s="213"/>
      <c r="U139" s="212"/>
      <c r="V139" s="213"/>
      <c r="W139" s="212"/>
      <c r="X139" s="213"/>
      <c r="Y139" s="212"/>
      <c r="Z139" s="213"/>
      <c r="AA139" s="212"/>
      <c r="AB139" s="213"/>
      <c r="AC139" s="212"/>
      <c r="AD139" s="213"/>
      <c r="AE139" s="212"/>
      <c r="AF139" s="213"/>
      <c r="AG139" s="212"/>
      <c r="AH139" s="213"/>
      <c r="AI139" s="212"/>
      <c r="AJ139" s="213"/>
      <c r="AK139" s="212"/>
      <c r="AL139" s="213"/>
      <c r="AM139" s="212"/>
      <c r="AN139" s="213"/>
      <c r="AO139" s="212"/>
      <c r="AP139" s="213"/>
      <c r="AQ139" s="212"/>
      <c r="AR139" s="213"/>
      <c r="AS139" s="212"/>
      <c r="AT139" s="213"/>
      <c r="AU139" s="212"/>
      <c r="AV139" s="213"/>
      <c r="AW139" s="212"/>
      <c r="AX139" s="213"/>
      <c r="AY139" s="212"/>
      <c r="AZ139" s="213"/>
      <c r="BA139" s="212" t="str">
        <f t="shared" si="161"/>
        <v/>
      </c>
      <c r="BB139" s="213" t="str">
        <f t="shared" si="161"/>
        <v/>
      </c>
      <c r="BC139" s="212" t="str">
        <f t="shared" si="161"/>
        <v/>
      </c>
      <c r="BD139" s="213" t="str">
        <f t="shared" si="161"/>
        <v/>
      </c>
      <c r="BE139" s="212" t="str">
        <f t="shared" si="161"/>
        <v/>
      </c>
      <c r="BF139" s="213" t="str">
        <f t="shared" si="161"/>
        <v/>
      </c>
      <c r="BG139" s="212" t="str">
        <f t="shared" si="161"/>
        <v/>
      </c>
      <c r="BH139" s="213" t="str">
        <f t="shared" si="161"/>
        <v/>
      </c>
      <c r="BI139" s="212" t="str">
        <f t="shared" si="161"/>
        <v/>
      </c>
      <c r="BJ139" s="213" t="str">
        <f t="shared" si="161"/>
        <v/>
      </c>
      <c r="BK139" s="212" t="str">
        <f t="shared" si="161"/>
        <v/>
      </c>
      <c r="BL139" s="213" t="str">
        <f t="shared" si="161"/>
        <v/>
      </c>
      <c r="BM139" s="212" t="str">
        <f t="shared" si="161"/>
        <v/>
      </c>
      <c r="BN139" s="213" t="str">
        <f t="shared" si="161"/>
        <v/>
      </c>
      <c r="BO139" s="191"/>
      <c r="BP139" s="821"/>
      <c r="BQ139" s="821"/>
      <c r="BR139" s="821"/>
      <c r="BS139" s="821"/>
    </row>
    <row r="140" spans="4:71" s="544" customFormat="1" ht="14.25" hidden="1" customHeight="1">
      <c r="D140" s="636"/>
      <c r="E140" s="637"/>
      <c r="F140" s="815"/>
      <c r="G140" s="815"/>
      <c r="H140" s="815"/>
      <c r="I140" s="815"/>
      <c r="J140" s="815"/>
      <c r="K140" s="815"/>
      <c r="L140" s="817"/>
      <c r="M140" s="817"/>
      <c r="N140" s="817"/>
      <c r="O140" s="818"/>
      <c r="P140" s="819"/>
      <c r="Q140" s="820"/>
      <c r="R140" s="188"/>
      <c r="S140" s="210" t="str">
        <f t="shared" ref="S140:AH140" si="190">IF(AND(S$99&gt;=$L140,S$99&lt;$O140),$BU$100,"")</f>
        <v/>
      </c>
      <c r="T140" s="211" t="str">
        <f t="shared" si="190"/>
        <v/>
      </c>
      <c r="U140" s="210" t="str">
        <f t="shared" si="190"/>
        <v/>
      </c>
      <c r="V140" s="211" t="str">
        <f t="shared" si="190"/>
        <v/>
      </c>
      <c r="W140" s="210" t="str">
        <f t="shared" si="190"/>
        <v/>
      </c>
      <c r="X140" s="211" t="str">
        <f t="shared" si="190"/>
        <v/>
      </c>
      <c r="Y140" s="210" t="str">
        <f t="shared" si="190"/>
        <v/>
      </c>
      <c r="Z140" s="211" t="str">
        <f t="shared" si="190"/>
        <v/>
      </c>
      <c r="AA140" s="210" t="str">
        <f t="shared" si="190"/>
        <v/>
      </c>
      <c r="AB140" s="211" t="str">
        <f t="shared" si="190"/>
        <v/>
      </c>
      <c r="AC140" s="210" t="str">
        <f t="shared" si="190"/>
        <v/>
      </c>
      <c r="AD140" s="211" t="str">
        <f t="shared" si="190"/>
        <v/>
      </c>
      <c r="AE140" s="210" t="str">
        <f t="shared" si="190"/>
        <v/>
      </c>
      <c r="AF140" s="211" t="str">
        <f t="shared" si="190"/>
        <v/>
      </c>
      <c r="AG140" s="210" t="str">
        <f t="shared" si="190"/>
        <v/>
      </c>
      <c r="AH140" s="211" t="str">
        <f t="shared" si="190"/>
        <v/>
      </c>
      <c r="AI140" s="210" t="str">
        <f t="shared" ref="AI140:AX140" si="191">IF(AND(AI$99&gt;=$L140,AI$99&lt;$O140),$BU$100,"")</f>
        <v/>
      </c>
      <c r="AJ140" s="211" t="str">
        <f t="shared" si="191"/>
        <v/>
      </c>
      <c r="AK140" s="210" t="str">
        <f t="shared" si="191"/>
        <v/>
      </c>
      <c r="AL140" s="211" t="str">
        <f t="shared" si="191"/>
        <v/>
      </c>
      <c r="AM140" s="210" t="str">
        <f t="shared" si="191"/>
        <v/>
      </c>
      <c r="AN140" s="211" t="str">
        <f t="shared" si="191"/>
        <v/>
      </c>
      <c r="AO140" s="210" t="str">
        <f t="shared" si="191"/>
        <v/>
      </c>
      <c r="AP140" s="211" t="str">
        <f t="shared" si="191"/>
        <v/>
      </c>
      <c r="AQ140" s="210" t="str">
        <f t="shared" si="191"/>
        <v/>
      </c>
      <c r="AR140" s="211" t="str">
        <f t="shared" si="191"/>
        <v/>
      </c>
      <c r="AS140" s="210" t="str">
        <f t="shared" si="191"/>
        <v/>
      </c>
      <c r="AT140" s="211" t="str">
        <f t="shared" si="191"/>
        <v/>
      </c>
      <c r="AU140" s="210" t="str">
        <f t="shared" si="191"/>
        <v/>
      </c>
      <c r="AV140" s="211" t="str">
        <f t="shared" si="191"/>
        <v/>
      </c>
      <c r="AW140" s="210" t="str">
        <f t="shared" si="191"/>
        <v/>
      </c>
      <c r="AX140" s="211" t="str">
        <f t="shared" si="191"/>
        <v/>
      </c>
      <c r="AY140" s="210" t="str">
        <f t="shared" ref="AY140:AZ140" si="192">IF(AND(AY$99&gt;=$L140,AY$99&lt;$O140),$BU$100,"")</f>
        <v/>
      </c>
      <c r="AZ140" s="211" t="str">
        <f t="shared" si="192"/>
        <v/>
      </c>
      <c r="BA140" s="210"/>
      <c r="BB140" s="211"/>
      <c r="BC140" s="210"/>
      <c r="BD140" s="211"/>
      <c r="BE140" s="210"/>
      <c r="BF140" s="211"/>
      <c r="BG140" s="210"/>
      <c r="BH140" s="211"/>
      <c r="BI140" s="210"/>
      <c r="BJ140" s="211"/>
      <c r="BK140" s="210"/>
      <c r="BL140" s="211"/>
      <c r="BM140" s="210"/>
      <c r="BN140" s="211"/>
      <c r="BO140" s="190"/>
      <c r="BP140" s="821">
        <f t="shared" ref="BP140" si="193">COUNTIF(S140:BN141,$BU$100)/2</f>
        <v>0</v>
      </c>
      <c r="BQ140" s="821"/>
      <c r="BR140" s="821"/>
      <c r="BS140" s="821"/>
    </row>
    <row r="141" spans="4:71" s="544" customFormat="1" ht="14.25" hidden="1" customHeight="1" thickBot="1">
      <c r="D141" s="580"/>
      <c r="E141" s="576"/>
      <c r="F141" s="816"/>
      <c r="G141" s="816"/>
      <c r="H141" s="816"/>
      <c r="I141" s="816"/>
      <c r="J141" s="816"/>
      <c r="K141" s="816"/>
      <c r="L141" s="822"/>
      <c r="M141" s="822"/>
      <c r="N141" s="822"/>
      <c r="O141" s="823"/>
      <c r="P141" s="824"/>
      <c r="Q141" s="825"/>
      <c r="R141" s="192"/>
      <c r="S141" s="212"/>
      <c r="T141" s="213"/>
      <c r="U141" s="212"/>
      <c r="V141" s="213"/>
      <c r="W141" s="212"/>
      <c r="X141" s="213"/>
      <c r="Y141" s="212"/>
      <c r="Z141" s="213"/>
      <c r="AA141" s="212"/>
      <c r="AB141" s="213"/>
      <c r="AC141" s="212"/>
      <c r="AD141" s="213"/>
      <c r="AE141" s="212"/>
      <c r="AF141" s="213"/>
      <c r="AG141" s="212"/>
      <c r="AH141" s="213"/>
      <c r="AI141" s="212"/>
      <c r="AJ141" s="213"/>
      <c r="AK141" s="212"/>
      <c r="AL141" s="213"/>
      <c r="AM141" s="212"/>
      <c r="AN141" s="213"/>
      <c r="AO141" s="212"/>
      <c r="AP141" s="213"/>
      <c r="AQ141" s="212"/>
      <c r="AR141" s="213"/>
      <c r="AS141" s="212"/>
      <c r="AT141" s="213"/>
      <c r="AU141" s="212"/>
      <c r="AV141" s="213"/>
      <c r="AW141" s="212"/>
      <c r="AX141" s="213"/>
      <c r="AY141" s="212"/>
      <c r="AZ141" s="213"/>
      <c r="BA141" s="212" t="str">
        <f t="shared" si="161"/>
        <v/>
      </c>
      <c r="BB141" s="213" t="str">
        <f t="shared" si="161"/>
        <v/>
      </c>
      <c r="BC141" s="212" t="str">
        <f t="shared" si="161"/>
        <v/>
      </c>
      <c r="BD141" s="213" t="str">
        <f t="shared" si="161"/>
        <v/>
      </c>
      <c r="BE141" s="212" t="str">
        <f t="shared" si="161"/>
        <v/>
      </c>
      <c r="BF141" s="213" t="str">
        <f t="shared" si="161"/>
        <v/>
      </c>
      <c r="BG141" s="212" t="str">
        <f t="shared" si="161"/>
        <v/>
      </c>
      <c r="BH141" s="213" t="str">
        <f t="shared" si="161"/>
        <v/>
      </c>
      <c r="BI141" s="212" t="str">
        <f t="shared" si="161"/>
        <v/>
      </c>
      <c r="BJ141" s="213" t="str">
        <f t="shared" si="161"/>
        <v/>
      </c>
      <c r="BK141" s="212" t="str">
        <f t="shared" si="161"/>
        <v/>
      </c>
      <c r="BL141" s="213" t="str">
        <f t="shared" si="161"/>
        <v/>
      </c>
      <c r="BM141" s="212" t="str">
        <f t="shared" si="161"/>
        <v/>
      </c>
      <c r="BN141" s="213" t="str">
        <f t="shared" si="161"/>
        <v/>
      </c>
      <c r="BO141" s="191"/>
      <c r="BP141" s="821"/>
      <c r="BQ141" s="821"/>
      <c r="BR141" s="821"/>
      <c r="BS141" s="821"/>
    </row>
    <row r="142" spans="4:71" s="544" customFormat="1" ht="14.25" hidden="1" customHeight="1">
      <c r="D142" s="636"/>
      <c r="E142" s="637"/>
      <c r="F142" s="815"/>
      <c r="G142" s="815"/>
      <c r="H142" s="815"/>
      <c r="I142" s="815"/>
      <c r="J142" s="815"/>
      <c r="K142" s="815"/>
      <c r="L142" s="817"/>
      <c r="M142" s="817"/>
      <c r="N142" s="817"/>
      <c r="O142" s="818"/>
      <c r="P142" s="819"/>
      <c r="Q142" s="820"/>
      <c r="R142" s="188"/>
      <c r="S142" s="210" t="str">
        <f t="shared" ref="S142:AH142" si="194">IF(AND(S$99&gt;=$L142,S$99&lt;$O142),$BU$100,"")</f>
        <v/>
      </c>
      <c r="T142" s="211" t="str">
        <f t="shared" si="194"/>
        <v/>
      </c>
      <c r="U142" s="210" t="str">
        <f t="shared" si="194"/>
        <v/>
      </c>
      <c r="V142" s="211" t="str">
        <f t="shared" si="194"/>
        <v/>
      </c>
      <c r="W142" s="210" t="str">
        <f t="shared" si="194"/>
        <v/>
      </c>
      <c r="X142" s="211" t="str">
        <f t="shared" si="194"/>
        <v/>
      </c>
      <c r="Y142" s="210" t="str">
        <f t="shared" si="194"/>
        <v/>
      </c>
      <c r="Z142" s="211" t="str">
        <f t="shared" si="194"/>
        <v/>
      </c>
      <c r="AA142" s="210" t="str">
        <f t="shared" si="194"/>
        <v/>
      </c>
      <c r="AB142" s="211" t="str">
        <f t="shared" si="194"/>
        <v/>
      </c>
      <c r="AC142" s="210" t="str">
        <f t="shared" si="194"/>
        <v/>
      </c>
      <c r="AD142" s="211" t="str">
        <f t="shared" si="194"/>
        <v/>
      </c>
      <c r="AE142" s="210" t="str">
        <f t="shared" si="194"/>
        <v/>
      </c>
      <c r="AF142" s="211" t="str">
        <f t="shared" si="194"/>
        <v/>
      </c>
      <c r="AG142" s="210" t="str">
        <f t="shared" si="194"/>
        <v/>
      </c>
      <c r="AH142" s="211" t="str">
        <f t="shared" si="194"/>
        <v/>
      </c>
      <c r="AI142" s="210" t="str">
        <f t="shared" ref="AI142:AX142" si="195">IF(AND(AI$99&gt;=$L142,AI$99&lt;$O142),$BU$100,"")</f>
        <v/>
      </c>
      <c r="AJ142" s="211" t="str">
        <f t="shared" si="195"/>
        <v/>
      </c>
      <c r="AK142" s="210" t="str">
        <f t="shared" si="195"/>
        <v/>
      </c>
      <c r="AL142" s="211" t="str">
        <f t="shared" si="195"/>
        <v/>
      </c>
      <c r="AM142" s="210" t="str">
        <f t="shared" si="195"/>
        <v/>
      </c>
      <c r="AN142" s="211" t="str">
        <f t="shared" si="195"/>
        <v/>
      </c>
      <c r="AO142" s="210" t="str">
        <f t="shared" si="195"/>
        <v/>
      </c>
      <c r="AP142" s="211" t="str">
        <f t="shared" si="195"/>
        <v/>
      </c>
      <c r="AQ142" s="210" t="str">
        <f t="shared" si="195"/>
        <v/>
      </c>
      <c r="AR142" s="211" t="str">
        <f t="shared" si="195"/>
        <v/>
      </c>
      <c r="AS142" s="210" t="str">
        <f t="shared" si="195"/>
        <v/>
      </c>
      <c r="AT142" s="211" t="str">
        <f t="shared" si="195"/>
        <v/>
      </c>
      <c r="AU142" s="210" t="str">
        <f t="shared" si="195"/>
        <v/>
      </c>
      <c r="AV142" s="211" t="str">
        <f t="shared" si="195"/>
        <v/>
      </c>
      <c r="AW142" s="210" t="str">
        <f t="shared" si="195"/>
        <v/>
      </c>
      <c r="AX142" s="211" t="str">
        <f t="shared" si="195"/>
        <v/>
      </c>
      <c r="AY142" s="210" t="str">
        <f t="shared" ref="AY142:AZ142" si="196">IF(AND(AY$99&gt;=$L142,AY$99&lt;$O142),$BU$100,"")</f>
        <v/>
      </c>
      <c r="AZ142" s="211" t="str">
        <f t="shared" si="196"/>
        <v/>
      </c>
      <c r="BA142" s="210"/>
      <c r="BB142" s="211"/>
      <c r="BC142" s="210"/>
      <c r="BD142" s="211"/>
      <c r="BE142" s="210"/>
      <c r="BF142" s="211"/>
      <c r="BG142" s="210"/>
      <c r="BH142" s="211"/>
      <c r="BI142" s="210"/>
      <c r="BJ142" s="211"/>
      <c r="BK142" s="210"/>
      <c r="BL142" s="211"/>
      <c r="BM142" s="210"/>
      <c r="BN142" s="211"/>
      <c r="BO142" s="190"/>
      <c r="BP142" s="821">
        <f t="shared" ref="BP142" si="197">COUNTIF(S142:BN143,$BU$100)/2</f>
        <v>0</v>
      </c>
      <c r="BQ142" s="821"/>
      <c r="BR142" s="821"/>
      <c r="BS142" s="821"/>
    </row>
    <row r="143" spans="4:71" s="544" customFormat="1" ht="14.25" hidden="1" customHeight="1" thickBot="1">
      <c r="D143" s="580"/>
      <c r="E143" s="576"/>
      <c r="F143" s="816"/>
      <c r="G143" s="816"/>
      <c r="H143" s="816"/>
      <c r="I143" s="816"/>
      <c r="J143" s="816"/>
      <c r="K143" s="816"/>
      <c r="L143" s="822"/>
      <c r="M143" s="822"/>
      <c r="N143" s="822"/>
      <c r="O143" s="823"/>
      <c r="P143" s="824"/>
      <c r="Q143" s="825"/>
      <c r="R143" s="192"/>
      <c r="S143" s="212"/>
      <c r="T143" s="213"/>
      <c r="U143" s="212"/>
      <c r="V143" s="213"/>
      <c r="W143" s="212"/>
      <c r="X143" s="213"/>
      <c r="Y143" s="212"/>
      <c r="Z143" s="213"/>
      <c r="AA143" s="212"/>
      <c r="AB143" s="213"/>
      <c r="AC143" s="212"/>
      <c r="AD143" s="213"/>
      <c r="AE143" s="212"/>
      <c r="AF143" s="213"/>
      <c r="AG143" s="212"/>
      <c r="AH143" s="213"/>
      <c r="AI143" s="212"/>
      <c r="AJ143" s="213"/>
      <c r="AK143" s="212"/>
      <c r="AL143" s="213"/>
      <c r="AM143" s="212"/>
      <c r="AN143" s="213"/>
      <c r="AO143" s="212"/>
      <c r="AP143" s="213"/>
      <c r="AQ143" s="212"/>
      <c r="AR143" s="213"/>
      <c r="AS143" s="212"/>
      <c r="AT143" s="213"/>
      <c r="AU143" s="212"/>
      <c r="AV143" s="213"/>
      <c r="AW143" s="212"/>
      <c r="AX143" s="213"/>
      <c r="AY143" s="212"/>
      <c r="AZ143" s="213"/>
      <c r="BA143" s="212" t="str">
        <f t="shared" si="161"/>
        <v/>
      </c>
      <c r="BB143" s="213" t="str">
        <f t="shared" si="161"/>
        <v/>
      </c>
      <c r="BC143" s="212" t="str">
        <f t="shared" si="161"/>
        <v/>
      </c>
      <c r="BD143" s="213" t="str">
        <f t="shared" si="161"/>
        <v/>
      </c>
      <c r="BE143" s="212" t="str">
        <f t="shared" si="161"/>
        <v/>
      </c>
      <c r="BF143" s="213" t="str">
        <f t="shared" si="161"/>
        <v/>
      </c>
      <c r="BG143" s="212" t="str">
        <f t="shared" si="161"/>
        <v/>
      </c>
      <c r="BH143" s="213" t="str">
        <f t="shared" si="161"/>
        <v/>
      </c>
      <c r="BI143" s="212" t="str">
        <f t="shared" si="161"/>
        <v/>
      </c>
      <c r="BJ143" s="213" t="str">
        <f t="shared" si="161"/>
        <v/>
      </c>
      <c r="BK143" s="212" t="str">
        <f t="shared" si="161"/>
        <v/>
      </c>
      <c r="BL143" s="213" t="str">
        <f t="shared" si="161"/>
        <v/>
      </c>
      <c r="BM143" s="212" t="str">
        <f t="shared" si="161"/>
        <v/>
      </c>
      <c r="BN143" s="213" t="str">
        <f t="shared" si="161"/>
        <v/>
      </c>
      <c r="BO143" s="191"/>
      <c r="BP143" s="821"/>
      <c r="BQ143" s="821"/>
      <c r="BR143" s="821"/>
      <c r="BS143" s="821"/>
    </row>
    <row r="144" spans="4:71" s="544" customFormat="1" ht="14.25" hidden="1" customHeight="1">
      <c r="D144" s="636"/>
      <c r="E144" s="637"/>
      <c r="F144" s="815"/>
      <c r="G144" s="815"/>
      <c r="H144" s="815"/>
      <c r="I144" s="815"/>
      <c r="J144" s="815"/>
      <c r="K144" s="815"/>
      <c r="L144" s="817"/>
      <c r="M144" s="817"/>
      <c r="N144" s="817"/>
      <c r="O144" s="818"/>
      <c r="P144" s="819"/>
      <c r="Q144" s="820"/>
      <c r="R144" s="188"/>
      <c r="S144" s="210" t="str">
        <f t="shared" ref="S144:AH144" si="198">IF(AND(S$99&gt;=$L144,S$99&lt;$O144),$BU$100,"")</f>
        <v/>
      </c>
      <c r="T144" s="211" t="str">
        <f t="shared" si="198"/>
        <v/>
      </c>
      <c r="U144" s="210" t="str">
        <f t="shared" si="198"/>
        <v/>
      </c>
      <c r="V144" s="211" t="str">
        <f t="shared" si="198"/>
        <v/>
      </c>
      <c r="W144" s="210" t="str">
        <f t="shared" si="198"/>
        <v/>
      </c>
      <c r="X144" s="211" t="str">
        <f t="shared" si="198"/>
        <v/>
      </c>
      <c r="Y144" s="210" t="str">
        <f t="shared" si="198"/>
        <v/>
      </c>
      <c r="Z144" s="211" t="str">
        <f t="shared" si="198"/>
        <v/>
      </c>
      <c r="AA144" s="210" t="str">
        <f t="shared" si="198"/>
        <v/>
      </c>
      <c r="AB144" s="211" t="str">
        <f t="shared" si="198"/>
        <v/>
      </c>
      <c r="AC144" s="210" t="str">
        <f t="shared" si="198"/>
        <v/>
      </c>
      <c r="AD144" s="211" t="str">
        <f t="shared" si="198"/>
        <v/>
      </c>
      <c r="AE144" s="210" t="str">
        <f t="shared" si="198"/>
        <v/>
      </c>
      <c r="AF144" s="211" t="str">
        <f t="shared" si="198"/>
        <v/>
      </c>
      <c r="AG144" s="210" t="str">
        <f t="shared" si="198"/>
        <v/>
      </c>
      <c r="AH144" s="211" t="str">
        <f t="shared" si="198"/>
        <v/>
      </c>
      <c r="AI144" s="210" t="str">
        <f t="shared" ref="AI144:AX144" si="199">IF(AND(AI$99&gt;=$L144,AI$99&lt;$O144),$BU$100,"")</f>
        <v/>
      </c>
      <c r="AJ144" s="211" t="str">
        <f t="shared" si="199"/>
        <v/>
      </c>
      <c r="AK144" s="210" t="str">
        <f t="shared" si="199"/>
        <v/>
      </c>
      <c r="AL144" s="211" t="str">
        <f t="shared" si="199"/>
        <v/>
      </c>
      <c r="AM144" s="210" t="str">
        <f t="shared" si="199"/>
        <v/>
      </c>
      <c r="AN144" s="211" t="str">
        <f t="shared" si="199"/>
        <v/>
      </c>
      <c r="AO144" s="210" t="str">
        <f t="shared" si="199"/>
        <v/>
      </c>
      <c r="AP144" s="211" t="str">
        <f t="shared" si="199"/>
        <v/>
      </c>
      <c r="AQ144" s="210" t="str">
        <f t="shared" si="199"/>
        <v/>
      </c>
      <c r="AR144" s="211" t="str">
        <f t="shared" si="199"/>
        <v/>
      </c>
      <c r="AS144" s="210" t="str">
        <f t="shared" si="199"/>
        <v/>
      </c>
      <c r="AT144" s="211" t="str">
        <f t="shared" si="199"/>
        <v/>
      </c>
      <c r="AU144" s="210" t="str">
        <f t="shared" si="199"/>
        <v/>
      </c>
      <c r="AV144" s="211" t="str">
        <f t="shared" si="199"/>
        <v/>
      </c>
      <c r="AW144" s="210" t="str">
        <f t="shared" si="199"/>
        <v/>
      </c>
      <c r="AX144" s="211" t="str">
        <f t="shared" si="199"/>
        <v/>
      </c>
      <c r="AY144" s="210" t="str">
        <f t="shared" ref="AY144:AZ144" si="200">IF(AND(AY$99&gt;=$L144,AY$99&lt;$O144),$BU$100,"")</f>
        <v/>
      </c>
      <c r="AZ144" s="211" t="str">
        <f t="shared" si="200"/>
        <v/>
      </c>
      <c r="BA144" s="210"/>
      <c r="BB144" s="211"/>
      <c r="BC144" s="210"/>
      <c r="BD144" s="211"/>
      <c r="BE144" s="210"/>
      <c r="BF144" s="211"/>
      <c r="BG144" s="210"/>
      <c r="BH144" s="211"/>
      <c r="BI144" s="210"/>
      <c r="BJ144" s="211"/>
      <c r="BK144" s="210"/>
      <c r="BL144" s="211"/>
      <c r="BM144" s="210"/>
      <c r="BN144" s="211"/>
      <c r="BO144" s="190"/>
      <c r="BP144" s="821">
        <f t="shared" ref="BP144" si="201">COUNTIF(S144:BN145,$BU$100)/2</f>
        <v>0</v>
      </c>
      <c r="BQ144" s="821"/>
      <c r="BR144" s="821"/>
      <c r="BS144" s="821"/>
    </row>
    <row r="145" spans="4:71" s="544" customFormat="1" ht="14.25" hidden="1" customHeight="1" thickBot="1">
      <c r="D145" s="580"/>
      <c r="E145" s="576"/>
      <c r="F145" s="816"/>
      <c r="G145" s="816"/>
      <c r="H145" s="816"/>
      <c r="I145" s="816"/>
      <c r="J145" s="816"/>
      <c r="K145" s="816"/>
      <c r="L145" s="822"/>
      <c r="M145" s="822"/>
      <c r="N145" s="822"/>
      <c r="O145" s="823"/>
      <c r="P145" s="824"/>
      <c r="Q145" s="825"/>
      <c r="R145" s="192"/>
      <c r="S145" s="212"/>
      <c r="T145" s="213"/>
      <c r="U145" s="212"/>
      <c r="V145" s="213"/>
      <c r="W145" s="212"/>
      <c r="X145" s="213"/>
      <c r="Y145" s="212"/>
      <c r="Z145" s="213"/>
      <c r="AA145" s="212"/>
      <c r="AB145" s="213"/>
      <c r="AC145" s="212"/>
      <c r="AD145" s="213"/>
      <c r="AE145" s="212"/>
      <c r="AF145" s="213"/>
      <c r="AG145" s="212"/>
      <c r="AH145" s="213"/>
      <c r="AI145" s="212"/>
      <c r="AJ145" s="213"/>
      <c r="AK145" s="212"/>
      <c r="AL145" s="213"/>
      <c r="AM145" s="212"/>
      <c r="AN145" s="213"/>
      <c r="AO145" s="212"/>
      <c r="AP145" s="213"/>
      <c r="AQ145" s="212"/>
      <c r="AR145" s="213"/>
      <c r="AS145" s="212"/>
      <c r="AT145" s="213"/>
      <c r="AU145" s="212"/>
      <c r="AV145" s="213"/>
      <c r="AW145" s="212"/>
      <c r="AX145" s="213"/>
      <c r="AY145" s="212"/>
      <c r="AZ145" s="213"/>
      <c r="BA145" s="212" t="str">
        <f t="shared" si="156"/>
        <v/>
      </c>
      <c r="BB145" s="213" t="str">
        <f t="shared" si="156"/>
        <v/>
      </c>
      <c r="BC145" s="212" t="str">
        <f t="shared" si="156"/>
        <v/>
      </c>
      <c r="BD145" s="213" t="str">
        <f t="shared" si="156"/>
        <v/>
      </c>
      <c r="BE145" s="212" t="str">
        <f t="shared" si="156"/>
        <v/>
      </c>
      <c r="BF145" s="213" t="str">
        <f t="shared" si="156"/>
        <v/>
      </c>
      <c r="BG145" s="212" t="str">
        <f t="shared" si="156"/>
        <v/>
      </c>
      <c r="BH145" s="213" t="str">
        <f t="shared" si="156"/>
        <v/>
      </c>
      <c r="BI145" s="212" t="str">
        <f t="shared" si="156"/>
        <v/>
      </c>
      <c r="BJ145" s="213" t="str">
        <f t="shared" si="156"/>
        <v/>
      </c>
      <c r="BK145" s="212" t="str">
        <f t="shared" si="156"/>
        <v/>
      </c>
      <c r="BL145" s="213" t="str">
        <f t="shared" si="156"/>
        <v/>
      </c>
      <c r="BM145" s="212" t="str">
        <f t="shared" si="156"/>
        <v/>
      </c>
      <c r="BN145" s="213" t="str">
        <f t="shared" si="156"/>
        <v/>
      </c>
      <c r="BO145" s="191"/>
      <c r="BP145" s="821"/>
      <c r="BQ145" s="821"/>
      <c r="BR145" s="821"/>
      <c r="BS145" s="821"/>
    </row>
    <row r="146" spans="4:71" s="544" customFormat="1" ht="14.25" hidden="1" customHeight="1">
      <c r="D146" s="636"/>
      <c r="E146" s="637"/>
      <c r="F146" s="815"/>
      <c r="G146" s="815"/>
      <c r="H146" s="815"/>
      <c r="I146" s="815"/>
      <c r="J146" s="815"/>
      <c r="K146" s="815"/>
      <c r="L146" s="817"/>
      <c r="M146" s="817"/>
      <c r="N146" s="817"/>
      <c r="O146" s="818"/>
      <c r="P146" s="819"/>
      <c r="Q146" s="820"/>
      <c r="R146" s="188"/>
      <c r="S146" s="210" t="str">
        <f t="shared" ref="S146:AH146" si="202">IF(AND(S$99&gt;=$L146,S$99&lt;$O146),$BU$100,"")</f>
        <v/>
      </c>
      <c r="T146" s="211" t="str">
        <f t="shared" si="202"/>
        <v/>
      </c>
      <c r="U146" s="210" t="str">
        <f t="shared" si="202"/>
        <v/>
      </c>
      <c r="V146" s="211" t="str">
        <f t="shared" si="202"/>
        <v/>
      </c>
      <c r="W146" s="210" t="str">
        <f t="shared" si="202"/>
        <v/>
      </c>
      <c r="X146" s="211" t="str">
        <f t="shared" si="202"/>
        <v/>
      </c>
      <c r="Y146" s="210" t="str">
        <f t="shared" si="202"/>
        <v/>
      </c>
      <c r="Z146" s="211" t="str">
        <f t="shared" si="202"/>
        <v/>
      </c>
      <c r="AA146" s="210" t="str">
        <f t="shared" si="202"/>
        <v/>
      </c>
      <c r="AB146" s="211" t="str">
        <f t="shared" si="202"/>
        <v/>
      </c>
      <c r="AC146" s="210" t="str">
        <f t="shared" si="202"/>
        <v/>
      </c>
      <c r="AD146" s="211" t="str">
        <f t="shared" si="202"/>
        <v/>
      </c>
      <c r="AE146" s="210" t="str">
        <f t="shared" si="202"/>
        <v/>
      </c>
      <c r="AF146" s="211" t="str">
        <f t="shared" si="202"/>
        <v/>
      </c>
      <c r="AG146" s="210" t="str">
        <f t="shared" si="202"/>
        <v/>
      </c>
      <c r="AH146" s="211" t="str">
        <f t="shared" si="202"/>
        <v/>
      </c>
      <c r="AI146" s="210" t="str">
        <f t="shared" ref="AI146:AX146" si="203">IF(AND(AI$99&gt;=$L146,AI$99&lt;$O146),$BU$100,"")</f>
        <v/>
      </c>
      <c r="AJ146" s="211" t="str">
        <f t="shared" si="203"/>
        <v/>
      </c>
      <c r="AK146" s="210" t="str">
        <f t="shared" si="203"/>
        <v/>
      </c>
      <c r="AL146" s="211" t="str">
        <f t="shared" si="203"/>
        <v/>
      </c>
      <c r="AM146" s="210" t="str">
        <f t="shared" si="203"/>
        <v/>
      </c>
      <c r="AN146" s="211" t="str">
        <f t="shared" si="203"/>
        <v/>
      </c>
      <c r="AO146" s="210" t="str">
        <f t="shared" si="203"/>
        <v/>
      </c>
      <c r="AP146" s="211" t="str">
        <f t="shared" si="203"/>
        <v/>
      </c>
      <c r="AQ146" s="210" t="str">
        <f t="shared" si="203"/>
        <v/>
      </c>
      <c r="AR146" s="211" t="str">
        <f t="shared" si="203"/>
        <v/>
      </c>
      <c r="AS146" s="210" t="str">
        <f t="shared" si="203"/>
        <v/>
      </c>
      <c r="AT146" s="211" t="str">
        <f t="shared" si="203"/>
        <v/>
      </c>
      <c r="AU146" s="210" t="str">
        <f t="shared" si="203"/>
        <v/>
      </c>
      <c r="AV146" s="211" t="str">
        <f t="shared" si="203"/>
        <v/>
      </c>
      <c r="AW146" s="210" t="str">
        <f t="shared" si="203"/>
        <v/>
      </c>
      <c r="AX146" s="211" t="str">
        <f t="shared" si="203"/>
        <v/>
      </c>
      <c r="AY146" s="210" t="str">
        <f t="shared" ref="AY146:AZ146" si="204">IF(AND(AY$99&gt;=$L146,AY$99&lt;$O146),$BU$100,"")</f>
        <v/>
      </c>
      <c r="AZ146" s="211" t="str">
        <f t="shared" si="204"/>
        <v/>
      </c>
      <c r="BA146" s="210"/>
      <c r="BB146" s="211"/>
      <c r="BC146" s="210"/>
      <c r="BD146" s="211"/>
      <c r="BE146" s="210"/>
      <c r="BF146" s="211"/>
      <c r="BG146" s="210"/>
      <c r="BH146" s="211"/>
      <c r="BI146" s="210"/>
      <c r="BJ146" s="211"/>
      <c r="BK146" s="210"/>
      <c r="BL146" s="211"/>
      <c r="BM146" s="210"/>
      <c r="BN146" s="211"/>
      <c r="BO146" s="190"/>
      <c r="BP146" s="821">
        <f t="shared" ref="BP146" si="205">COUNTIF(S146:BN147,$BU$100)/2</f>
        <v>0</v>
      </c>
      <c r="BQ146" s="821"/>
      <c r="BR146" s="821"/>
      <c r="BS146" s="821"/>
    </row>
    <row r="147" spans="4:71" s="544" customFormat="1" ht="14.25" hidden="1" customHeight="1" thickBot="1">
      <c r="D147" s="580"/>
      <c r="E147" s="576"/>
      <c r="F147" s="816"/>
      <c r="G147" s="816"/>
      <c r="H147" s="816"/>
      <c r="I147" s="816"/>
      <c r="J147" s="816"/>
      <c r="K147" s="816"/>
      <c r="L147" s="822"/>
      <c r="M147" s="822"/>
      <c r="N147" s="822"/>
      <c r="O147" s="823"/>
      <c r="P147" s="824"/>
      <c r="Q147" s="825"/>
      <c r="R147" s="192"/>
      <c r="S147" s="212"/>
      <c r="T147" s="213"/>
      <c r="U147" s="212"/>
      <c r="V147" s="213"/>
      <c r="W147" s="212"/>
      <c r="X147" s="213"/>
      <c r="Y147" s="212"/>
      <c r="Z147" s="213"/>
      <c r="AA147" s="212"/>
      <c r="AB147" s="213"/>
      <c r="AC147" s="212"/>
      <c r="AD147" s="213"/>
      <c r="AE147" s="212"/>
      <c r="AF147" s="213"/>
      <c r="AG147" s="212"/>
      <c r="AH147" s="213"/>
      <c r="AI147" s="212"/>
      <c r="AJ147" s="213"/>
      <c r="AK147" s="212"/>
      <c r="AL147" s="213"/>
      <c r="AM147" s="212"/>
      <c r="AN147" s="213"/>
      <c r="AO147" s="212"/>
      <c r="AP147" s="213"/>
      <c r="AQ147" s="212"/>
      <c r="AR147" s="213"/>
      <c r="AS147" s="212"/>
      <c r="AT147" s="213"/>
      <c r="AU147" s="212"/>
      <c r="AV147" s="213"/>
      <c r="AW147" s="212"/>
      <c r="AX147" s="213"/>
      <c r="AY147" s="212"/>
      <c r="AZ147" s="213"/>
      <c r="BA147" s="212" t="str">
        <f t="shared" si="156"/>
        <v/>
      </c>
      <c r="BB147" s="213" t="str">
        <f t="shared" si="156"/>
        <v/>
      </c>
      <c r="BC147" s="212" t="str">
        <f t="shared" si="156"/>
        <v/>
      </c>
      <c r="BD147" s="213" t="str">
        <f t="shared" si="156"/>
        <v/>
      </c>
      <c r="BE147" s="212" t="str">
        <f t="shared" si="156"/>
        <v/>
      </c>
      <c r="BF147" s="213" t="str">
        <f t="shared" si="156"/>
        <v/>
      </c>
      <c r="BG147" s="212" t="str">
        <f t="shared" si="156"/>
        <v/>
      </c>
      <c r="BH147" s="213" t="str">
        <f t="shared" si="156"/>
        <v/>
      </c>
      <c r="BI147" s="212" t="str">
        <f t="shared" si="156"/>
        <v/>
      </c>
      <c r="BJ147" s="213" t="str">
        <f t="shared" si="156"/>
        <v/>
      </c>
      <c r="BK147" s="212" t="str">
        <f t="shared" si="156"/>
        <v/>
      </c>
      <c r="BL147" s="213" t="str">
        <f t="shared" si="156"/>
        <v/>
      </c>
      <c r="BM147" s="212" t="str">
        <f t="shared" si="156"/>
        <v/>
      </c>
      <c r="BN147" s="213" t="str">
        <f t="shared" si="156"/>
        <v/>
      </c>
      <c r="BO147" s="191"/>
      <c r="BP147" s="821"/>
      <c r="BQ147" s="821"/>
      <c r="BR147" s="821"/>
      <c r="BS147" s="821"/>
    </row>
    <row r="148" spans="4:71" s="544" customFormat="1" ht="14.25" hidden="1" customHeight="1">
      <c r="D148" s="636"/>
      <c r="E148" s="637"/>
      <c r="F148" s="815"/>
      <c r="G148" s="815"/>
      <c r="H148" s="815"/>
      <c r="I148" s="815"/>
      <c r="J148" s="815"/>
      <c r="K148" s="815"/>
      <c r="L148" s="817"/>
      <c r="M148" s="817"/>
      <c r="N148" s="817"/>
      <c r="O148" s="818"/>
      <c r="P148" s="819"/>
      <c r="Q148" s="820"/>
      <c r="R148" s="188"/>
      <c r="S148" s="210" t="str">
        <f t="shared" ref="S148:AH148" si="206">IF(AND(S$99&gt;=$L148,S$99&lt;$O148),$BU$100,"")</f>
        <v/>
      </c>
      <c r="T148" s="211" t="str">
        <f t="shared" si="206"/>
        <v/>
      </c>
      <c r="U148" s="210" t="str">
        <f t="shared" si="206"/>
        <v/>
      </c>
      <c r="V148" s="211" t="str">
        <f t="shared" si="206"/>
        <v/>
      </c>
      <c r="W148" s="210" t="str">
        <f t="shared" si="206"/>
        <v/>
      </c>
      <c r="X148" s="211" t="str">
        <f t="shared" si="206"/>
        <v/>
      </c>
      <c r="Y148" s="210" t="str">
        <f t="shared" si="206"/>
        <v/>
      </c>
      <c r="Z148" s="211" t="str">
        <f t="shared" si="206"/>
        <v/>
      </c>
      <c r="AA148" s="210" t="str">
        <f t="shared" si="206"/>
        <v/>
      </c>
      <c r="AB148" s="211" t="str">
        <f t="shared" si="206"/>
        <v/>
      </c>
      <c r="AC148" s="210" t="str">
        <f t="shared" si="206"/>
        <v/>
      </c>
      <c r="AD148" s="211" t="str">
        <f t="shared" si="206"/>
        <v/>
      </c>
      <c r="AE148" s="210" t="str">
        <f t="shared" si="206"/>
        <v/>
      </c>
      <c r="AF148" s="211" t="str">
        <f t="shared" si="206"/>
        <v/>
      </c>
      <c r="AG148" s="210" t="str">
        <f t="shared" si="206"/>
        <v/>
      </c>
      <c r="AH148" s="211" t="str">
        <f t="shared" si="206"/>
        <v/>
      </c>
      <c r="AI148" s="210" t="str">
        <f t="shared" ref="AI148:AX148" si="207">IF(AND(AI$99&gt;=$L148,AI$99&lt;$O148),$BU$100,"")</f>
        <v/>
      </c>
      <c r="AJ148" s="211" t="str">
        <f t="shared" si="207"/>
        <v/>
      </c>
      <c r="AK148" s="210" t="str">
        <f t="shared" si="207"/>
        <v/>
      </c>
      <c r="AL148" s="211" t="str">
        <f t="shared" si="207"/>
        <v/>
      </c>
      <c r="AM148" s="210" t="str">
        <f t="shared" si="207"/>
        <v/>
      </c>
      <c r="AN148" s="211" t="str">
        <f t="shared" si="207"/>
        <v/>
      </c>
      <c r="AO148" s="210" t="str">
        <f t="shared" si="207"/>
        <v/>
      </c>
      <c r="AP148" s="211" t="str">
        <f t="shared" si="207"/>
        <v/>
      </c>
      <c r="AQ148" s="210" t="str">
        <f t="shared" si="207"/>
        <v/>
      </c>
      <c r="AR148" s="211" t="str">
        <f t="shared" si="207"/>
        <v/>
      </c>
      <c r="AS148" s="210" t="str">
        <f t="shared" si="207"/>
        <v/>
      </c>
      <c r="AT148" s="211" t="str">
        <f t="shared" si="207"/>
        <v/>
      </c>
      <c r="AU148" s="210" t="str">
        <f t="shared" si="207"/>
        <v/>
      </c>
      <c r="AV148" s="211" t="str">
        <f t="shared" si="207"/>
        <v/>
      </c>
      <c r="AW148" s="210" t="str">
        <f t="shared" si="207"/>
        <v/>
      </c>
      <c r="AX148" s="211" t="str">
        <f t="shared" si="207"/>
        <v/>
      </c>
      <c r="AY148" s="210" t="str">
        <f t="shared" ref="AY148:AZ148" si="208">IF(AND(AY$99&gt;=$L148,AY$99&lt;$O148),$BU$100,"")</f>
        <v/>
      </c>
      <c r="AZ148" s="211" t="str">
        <f t="shared" si="208"/>
        <v/>
      </c>
      <c r="BA148" s="210"/>
      <c r="BB148" s="211"/>
      <c r="BC148" s="210"/>
      <c r="BD148" s="211"/>
      <c r="BE148" s="210"/>
      <c r="BF148" s="211"/>
      <c r="BG148" s="210"/>
      <c r="BH148" s="211"/>
      <c r="BI148" s="210"/>
      <c r="BJ148" s="211"/>
      <c r="BK148" s="210"/>
      <c r="BL148" s="211"/>
      <c r="BM148" s="210"/>
      <c r="BN148" s="211"/>
      <c r="BO148" s="190"/>
      <c r="BP148" s="821">
        <f t="shared" ref="BP148" si="209">COUNTIF(S148:BN149,$BU$100)/2</f>
        <v>0</v>
      </c>
      <c r="BQ148" s="821"/>
      <c r="BR148" s="821"/>
      <c r="BS148" s="821"/>
    </row>
    <row r="149" spans="4:71" s="544" customFormat="1" ht="14.25" hidden="1" customHeight="1" thickBot="1">
      <c r="D149" s="580"/>
      <c r="E149" s="576"/>
      <c r="F149" s="816"/>
      <c r="G149" s="816"/>
      <c r="H149" s="816"/>
      <c r="I149" s="816"/>
      <c r="J149" s="816"/>
      <c r="K149" s="816"/>
      <c r="L149" s="822"/>
      <c r="M149" s="822"/>
      <c r="N149" s="822"/>
      <c r="O149" s="823"/>
      <c r="P149" s="824"/>
      <c r="Q149" s="825"/>
      <c r="R149" s="192"/>
      <c r="S149" s="212"/>
      <c r="T149" s="213"/>
      <c r="U149" s="212"/>
      <c r="V149" s="213"/>
      <c r="W149" s="212"/>
      <c r="X149" s="213"/>
      <c r="Y149" s="212"/>
      <c r="Z149" s="213"/>
      <c r="AA149" s="212"/>
      <c r="AB149" s="213"/>
      <c r="AC149" s="212"/>
      <c r="AD149" s="213"/>
      <c r="AE149" s="212"/>
      <c r="AF149" s="213"/>
      <c r="AG149" s="212"/>
      <c r="AH149" s="213"/>
      <c r="AI149" s="212"/>
      <c r="AJ149" s="213"/>
      <c r="AK149" s="212"/>
      <c r="AL149" s="213"/>
      <c r="AM149" s="212"/>
      <c r="AN149" s="213"/>
      <c r="AO149" s="212"/>
      <c r="AP149" s="213"/>
      <c r="AQ149" s="212"/>
      <c r="AR149" s="213"/>
      <c r="AS149" s="212"/>
      <c r="AT149" s="213"/>
      <c r="AU149" s="212"/>
      <c r="AV149" s="213"/>
      <c r="AW149" s="212"/>
      <c r="AX149" s="213"/>
      <c r="AY149" s="212"/>
      <c r="AZ149" s="213"/>
      <c r="BA149" s="212" t="str">
        <f t="shared" si="156"/>
        <v/>
      </c>
      <c r="BB149" s="213" t="str">
        <f t="shared" si="156"/>
        <v/>
      </c>
      <c r="BC149" s="212" t="str">
        <f t="shared" si="156"/>
        <v/>
      </c>
      <c r="BD149" s="213" t="str">
        <f t="shared" si="156"/>
        <v/>
      </c>
      <c r="BE149" s="212" t="str">
        <f t="shared" si="156"/>
        <v/>
      </c>
      <c r="BF149" s="213" t="str">
        <f t="shared" si="156"/>
        <v/>
      </c>
      <c r="BG149" s="212" t="str">
        <f t="shared" si="156"/>
        <v/>
      </c>
      <c r="BH149" s="213" t="str">
        <f t="shared" si="156"/>
        <v/>
      </c>
      <c r="BI149" s="212" t="str">
        <f t="shared" si="156"/>
        <v/>
      </c>
      <c r="BJ149" s="213" t="str">
        <f t="shared" si="156"/>
        <v/>
      </c>
      <c r="BK149" s="212" t="str">
        <f t="shared" si="156"/>
        <v/>
      </c>
      <c r="BL149" s="213" t="str">
        <f t="shared" si="156"/>
        <v/>
      </c>
      <c r="BM149" s="212" t="str">
        <f t="shared" si="156"/>
        <v/>
      </c>
      <c r="BN149" s="213" t="str">
        <f t="shared" si="156"/>
        <v/>
      </c>
      <c r="BO149" s="191"/>
      <c r="BP149" s="821"/>
      <c r="BQ149" s="821"/>
      <c r="BR149" s="821"/>
      <c r="BS149" s="821"/>
    </row>
    <row r="150" spans="4:71" s="544" customFormat="1" ht="14.25" hidden="1" customHeight="1">
      <c r="D150" s="636"/>
      <c r="E150" s="637"/>
      <c r="F150" s="815"/>
      <c r="G150" s="815"/>
      <c r="H150" s="815"/>
      <c r="I150" s="815"/>
      <c r="J150" s="815"/>
      <c r="K150" s="815"/>
      <c r="L150" s="817"/>
      <c r="M150" s="817"/>
      <c r="N150" s="817"/>
      <c r="O150" s="818"/>
      <c r="P150" s="819"/>
      <c r="Q150" s="820"/>
      <c r="R150" s="188"/>
      <c r="S150" s="210" t="str">
        <f t="shared" ref="S150:AH150" si="210">IF(AND(S$99&gt;=$L150,S$99&lt;$O150),$BU$100,"")</f>
        <v/>
      </c>
      <c r="T150" s="211" t="str">
        <f t="shared" si="210"/>
        <v/>
      </c>
      <c r="U150" s="210" t="str">
        <f t="shared" si="210"/>
        <v/>
      </c>
      <c r="V150" s="211" t="str">
        <f t="shared" si="210"/>
        <v/>
      </c>
      <c r="W150" s="210" t="str">
        <f t="shared" si="210"/>
        <v/>
      </c>
      <c r="X150" s="211" t="str">
        <f t="shared" si="210"/>
        <v/>
      </c>
      <c r="Y150" s="210" t="str">
        <f t="shared" si="210"/>
        <v/>
      </c>
      <c r="Z150" s="211" t="str">
        <f t="shared" si="210"/>
        <v/>
      </c>
      <c r="AA150" s="210" t="str">
        <f t="shared" si="210"/>
        <v/>
      </c>
      <c r="AB150" s="211" t="str">
        <f t="shared" si="210"/>
        <v/>
      </c>
      <c r="AC150" s="210" t="str">
        <f t="shared" si="210"/>
        <v/>
      </c>
      <c r="AD150" s="211" t="str">
        <f t="shared" si="210"/>
        <v/>
      </c>
      <c r="AE150" s="210" t="str">
        <f t="shared" si="210"/>
        <v/>
      </c>
      <c r="AF150" s="211" t="str">
        <f t="shared" si="210"/>
        <v/>
      </c>
      <c r="AG150" s="210" t="str">
        <f t="shared" si="210"/>
        <v/>
      </c>
      <c r="AH150" s="211" t="str">
        <f t="shared" si="210"/>
        <v/>
      </c>
      <c r="AI150" s="210" t="str">
        <f t="shared" ref="AI150:AX150" si="211">IF(AND(AI$99&gt;=$L150,AI$99&lt;$O150),$BU$100,"")</f>
        <v/>
      </c>
      <c r="AJ150" s="211" t="str">
        <f t="shared" si="211"/>
        <v/>
      </c>
      <c r="AK150" s="210" t="str">
        <f t="shared" si="211"/>
        <v/>
      </c>
      <c r="AL150" s="211" t="str">
        <f t="shared" si="211"/>
        <v/>
      </c>
      <c r="AM150" s="210" t="str">
        <f t="shared" si="211"/>
        <v/>
      </c>
      <c r="AN150" s="211" t="str">
        <f t="shared" si="211"/>
        <v/>
      </c>
      <c r="AO150" s="210" t="str">
        <f t="shared" si="211"/>
        <v/>
      </c>
      <c r="AP150" s="211" t="str">
        <f t="shared" si="211"/>
        <v/>
      </c>
      <c r="AQ150" s="210" t="str">
        <f t="shared" si="211"/>
        <v/>
      </c>
      <c r="AR150" s="211" t="str">
        <f t="shared" si="211"/>
        <v/>
      </c>
      <c r="AS150" s="210" t="str">
        <f t="shared" si="211"/>
        <v/>
      </c>
      <c r="AT150" s="211" t="str">
        <f t="shared" si="211"/>
        <v/>
      </c>
      <c r="AU150" s="210" t="str">
        <f t="shared" si="211"/>
        <v/>
      </c>
      <c r="AV150" s="211" t="str">
        <f t="shared" si="211"/>
        <v/>
      </c>
      <c r="AW150" s="210" t="str">
        <f t="shared" si="211"/>
        <v/>
      </c>
      <c r="AX150" s="211" t="str">
        <f t="shared" si="211"/>
        <v/>
      </c>
      <c r="AY150" s="210" t="str">
        <f t="shared" ref="AY150:AZ150" si="212">IF(AND(AY$99&gt;=$L150,AY$99&lt;$O150),$BU$100,"")</f>
        <v/>
      </c>
      <c r="AZ150" s="211" t="str">
        <f t="shared" si="212"/>
        <v/>
      </c>
      <c r="BA150" s="210"/>
      <c r="BB150" s="211"/>
      <c r="BC150" s="210"/>
      <c r="BD150" s="211"/>
      <c r="BE150" s="210"/>
      <c r="BF150" s="211"/>
      <c r="BG150" s="210"/>
      <c r="BH150" s="211"/>
      <c r="BI150" s="210"/>
      <c r="BJ150" s="211"/>
      <c r="BK150" s="210"/>
      <c r="BL150" s="211"/>
      <c r="BM150" s="210"/>
      <c r="BN150" s="211"/>
      <c r="BO150" s="190"/>
      <c r="BP150" s="821">
        <f t="shared" ref="BP150" si="213">COUNTIF(S150:BN151,$BU$100)/2</f>
        <v>0</v>
      </c>
      <c r="BQ150" s="821"/>
      <c r="BR150" s="821"/>
      <c r="BS150" s="821"/>
    </row>
    <row r="151" spans="4:71" s="544" customFormat="1" ht="14.25" hidden="1" customHeight="1" thickBot="1">
      <c r="D151" s="580"/>
      <c r="E151" s="576"/>
      <c r="F151" s="816"/>
      <c r="G151" s="816"/>
      <c r="H151" s="816"/>
      <c r="I151" s="816"/>
      <c r="J151" s="816"/>
      <c r="K151" s="816"/>
      <c r="L151" s="822"/>
      <c r="M151" s="822"/>
      <c r="N151" s="822"/>
      <c r="O151" s="823"/>
      <c r="P151" s="824"/>
      <c r="Q151" s="825"/>
      <c r="R151" s="192"/>
      <c r="S151" s="212"/>
      <c r="T151" s="213"/>
      <c r="U151" s="212"/>
      <c r="V151" s="213"/>
      <c r="W151" s="212"/>
      <c r="X151" s="213"/>
      <c r="Y151" s="212"/>
      <c r="Z151" s="213"/>
      <c r="AA151" s="212"/>
      <c r="AB151" s="213"/>
      <c r="AC151" s="212"/>
      <c r="AD151" s="213"/>
      <c r="AE151" s="212"/>
      <c r="AF151" s="213"/>
      <c r="AG151" s="212"/>
      <c r="AH151" s="213"/>
      <c r="AI151" s="212"/>
      <c r="AJ151" s="213"/>
      <c r="AK151" s="212"/>
      <c r="AL151" s="213"/>
      <c r="AM151" s="212"/>
      <c r="AN151" s="213"/>
      <c r="AO151" s="212"/>
      <c r="AP151" s="213"/>
      <c r="AQ151" s="212"/>
      <c r="AR151" s="213"/>
      <c r="AS151" s="212"/>
      <c r="AT151" s="213"/>
      <c r="AU151" s="212"/>
      <c r="AV151" s="213"/>
      <c r="AW151" s="212"/>
      <c r="AX151" s="213"/>
      <c r="AY151" s="212"/>
      <c r="AZ151" s="213"/>
      <c r="BA151" s="212" t="str">
        <f t="shared" si="156"/>
        <v/>
      </c>
      <c r="BB151" s="213" t="str">
        <f t="shared" si="156"/>
        <v/>
      </c>
      <c r="BC151" s="212" t="str">
        <f t="shared" si="156"/>
        <v/>
      </c>
      <c r="BD151" s="213" t="str">
        <f t="shared" ref="BA151:BN157" si="214">IF(AND(BD$99&gt;=$L151,BD$99&lt;$O151),$BU$100,"")</f>
        <v/>
      </c>
      <c r="BE151" s="212" t="str">
        <f t="shared" si="214"/>
        <v/>
      </c>
      <c r="BF151" s="213" t="str">
        <f t="shared" si="214"/>
        <v/>
      </c>
      <c r="BG151" s="212" t="str">
        <f t="shared" si="214"/>
        <v/>
      </c>
      <c r="BH151" s="213" t="str">
        <f t="shared" si="214"/>
        <v/>
      </c>
      <c r="BI151" s="212" t="str">
        <f t="shared" si="214"/>
        <v/>
      </c>
      <c r="BJ151" s="213" t="str">
        <f t="shared" si="214"/>
        <v/>
      </c>
      <c r="BK151" s="212" t="str">
        <f t="shared" si="214"/>
        <v/>
      </c>
      <c r="BL151" s="213" t="str">
        <f t="shared" si="214"/>
        <v/>
      </c>
      <c r="BM151" s="212" t="str">
        <f t="shared" si="214"/>
        <v/>
      </c>
      <c r="BN151" s="213" t="str">
        <f t="shared" si="214"/>
        <v/>
      </c>
      <c r="BO151" s="191"/>
      <c r="BP151" s="821"/>
      <c r="BQ151" s="821"/>
      <c r="BR151" s="821"/>
      <c r="BS151" s="821"/>
    </row>
    <row r="152" spans="4:71" s="544" customFormat="1" ht="13.15" hidden="1" customHeight="1">
      <c r="D152" s="636"/>
      <c r="E152" s="637"/>
      <c r="F152" s="815"/>
      <c r="G152" s="815"/>
      <c r="H152" s="815"/>
      <c r="I152" s="815"/>
      <c r="J152" s="815"/>
      <c r="K152" s="815"/>
      <c r="L152" s="817"/>
      <c r="M152" s="817"/>
      <c r="N152" s="817"/>
      <c r="O152" s="818"/>
      <c r="P152" s="819"/>
      <c r="Q152" s="820"/>
      <c r="R152" s="188"/>
      <c r="S152" s="210" t="str">
        <f t="shared" ref="S152:AH152" si="215">IF(AND(S$99&gt;=$L152,S$99&lt;$O152),$BU$100,"")</f>
        <v/>
      </c>
      <c r="T152" s="211" t="str">
        <f t="shared" si="215"/>
        <v/>
      </c>
      <c r="U152" s="210" t="str">
        <f t="shared" si="215"/>
        <v/>
      </c>
      <c r="V152" s="211" t="str">
        <f t="shared" si="215"/>
        <v/>
      </c>
      <c r="W152" s="210" t="str">
        <f t="shared" si="215"/>
        <v/>
      </c>
      <c r="X152" s="211" t="str">
        <f t="shared" si="215"/>
        <v/>
      </c>
      <c r="Y152" s="210" t="str">
        <f t="shared" si="215"/>
        <v/>
      </c>
      <c r="Z152" s="211" t="str">
        <f t="shared" si="215"/>
        <v/>
      </c>
      <c r="AA152" s="210" t="str">
        <f t="shared" si="215"/>
        <v/>
      </c>
      <c r="AB152" s="211" t="str">
        <f t="shared" si="215"/>
        <v/>
      </c>
      <c r="AC152" s="210" t="str">
        <f t="shared" si="215"/>
        <v/>
      </c>
      <c r="AD152" s="211" t="str">
        <f t="shared" si="215"/>
        <v/>
      </c>
      <c r="AE152" s="210" t="str">
        <f t="shared" si="215"/>
        <v/>
      </c>
      <c r="AF152" s="211" t="str">
        <f t="shared" si="215"/>
        <v/>
      </c>
      <c r="AG152" s="210" t="str">
        <f t="shared" si="215"/>
        <v/>
      </c>
      <c r="AH152" s="211" t="str">
        <f t="shared" si="215"/>
        <v/>
      </c>
      <c r="AI152" s="210" t="str">
        <f t="shared" ref="AI152:AX152" si="216">IF(AND(AI$99&gt;=$L152,AI$99&lt;$O152),$BU$100,"")</f>
        <v/>
      </c>
      <c r="AJ152" s="211" t="str">
        <f t="shared" si="216"/>
        <v/>
      </c>
      <c r="AK152" s="210" t="str">
        <f t="shared" si="216"/>
        <v/>
      </c>
      <c r="AL152" s="211" t="str">
        <f t="shared" si="216"/>
        <v/>
      </c>
      <c r="AM152" s="210" t="str">
        <f t="shared" si="216"/>
        <v/>
      </c>
      <c r="AN152" s="211" t="str">
        <f t="shared" si="216"/>
        <v/>
      </c>
      <c r="AO152" s="210" t="str">
        <f t="shared" si="216"/>
        <v/>
      </c>
      <c r="AP152" s="211" t="str">
        <f t="shared" si="216"/>
        <v/>
      </c>
      <c r="AQ152" s="210" t="str">
        <f t="shared" si="216"/>
        <v/>
      </c>
      <c r="AR152" s="211" t="str">
        <f t="shared" si="216"/>
        <v/>
      </c>
      <c r="AS152" s="210" t="str">
        <f t="shared" si="216"/>
        <v/>
      </c>
      <c r="AT152" s="211" t="str">
        <f t="shared" si="216"/>
        <v/>
      </c>
      <c r="AU152" s="210" t="str">
        <f t="shared" si="216"/>
        <v/>
      </c>
      <c r="AV152" s="211" t="str">
        <f t="shared" si="216"/>
        <v/>
      </c>
      <c r="AW152" s="210" t="str">
        <f t="shared" si="216"/>
        <v/>
      </c>
      <c r="AX152" s="211" t="str">
        <f t="shared" si="216"/>
        <v/>
      </c>
      <c r="AY152" s="210" t="str">
        <f t="shared" ref="AY152:AZ152" si="217">IF(AND(AY$99&gt;=$L152,AY$99&lt;$O152),$BU$100,"")</f>
        <v/>
      </c>
      <c r="AZ152" s="211" t="str">
        <f t="shared" si="217"/>
        <v/>
      </c>
      <c r="BA152" s="210"/>
      <c r="BB152" s="211"/>
      <c r="BC152" s="210"/>
      <c r="BD152" s="211"/>
      <c r="BE152" s="210"/>
      <c r="BF152" s="211"/>
      <c r="BG152" s="210"/>
      <c r="BH152" s="211"/>
      <c r="BI152" s="210"/>
      <c r="BJ152" s="211"/>
      <c r="BK152" s="210"/>
      <c r="BL152" s="211"/>
      <c r="BM152" s="210"/>
      <c r="BN152" s="211"/>
      <c r="BO152" s="190"/>
      <c r="BP152" s="821">
        <f t="shared" ref="BP152" si="218">COUNTIF(S152:BN153,$BU$100)/2</f>
        <v>0</v>
      </c>
      <c r="BQ152" s="821"/>
      <c r="BR152" s="821"/>
      <c r="BS152" s="821"/>
    </row>
    <row r="153" spans="4:71" s="544" customFormat="1" ht="13.5" hidden="1" thickBot="1">
      <c r="D153" s="580"/>
      <c r="E153" s="576"/>
      <c r="F153" s="816"/>
      <c r="G153" s="816"/>
      <c r="H153" s="816"/>
      <c r="I153" s="816"/>
      <c r="J153" s="816"/>
      <c r="K153" s="816"/>
      <c r="L153" s="822"/>
      <c r="M153" s="822"/>
      <c r="N153" s="822"/>
      <c r="O153" s="823"/>
      <c r="P153" s="824"/>
      <c r="Q153" s="825"/>
      <c r="R153" s="192"/>
      <c r="S153" s="212"/>
      <c r="T153" s="213"/>
      <c r="U153" s="212"/>
      <c r="V153" s="213"/>
      <c r="W153" s="212"/>
      <c r="X153" s="213"/>
      <c r="Y153" s="212"/>
      <c r="Z153" s="213"/>
      <c r="AA153" s="212"/>
      <c r="AB153" s="213"/>
      <c r="AC153" s="212"/>
      <c r="AD153" s="213"/>
      <c r="AE153" s="212"/>
      <c r="AF153" s="213"/>
      <c r="AG153" s="212"/>
      <c r="AH153" s="213"/>
      <c r="AI153" s="212"/>
      <c r="AJ153" s="213"/>
      <c r="AK153" s="212"/>
      <c r="AL153" s="213"/>
      <c r="AM153" s="212"/>
      <c r="AN153" s="213"/>
      <c r="AO153" s="212"/>
      <c r="AP153" s="213"/>
      <c r="AQ153" s="212"/>
      <c r="AR153" s="213"/>
      <c r="AS153" s="212"/>
      <c r="AT153" s="213"/>
      <c r="AU153" s="212"/>
      <c r="AV153" s="213"/>
      <c r="AW153" s="212"/>
      <c r="AX153" s="213"/>
      <c r="AY153" s="212"/>
      <c r="AZ153" s="213"/>
      <c r="BA153" s="212" t="str">
        <f t="shared" si="214"/>
        <v/>
      </c>
      <c r="BB153" s="213" t="str">
        <f t="shared" si="214"/>
        <v/>
      </c>
      <c r="BC153" s="212" t="str">
        <f t="shared" si="214"/>
        <v/>
      </c>
      <c r="BD153" s="213" t="str">
        <f t="shared" si="214"/>
        <v/>
      </c>
      <c r="BE153" s="212" t="str">
        <f t="shared" si="214"/>
        <v/>
      </c>
      <c r="BF153" s="213" t="str">
        <f t="shared" si="214"/>
        <v/>
      </c>
      <c r="BG153" s="212" t="str">
        <f t="shared" si="214"/>
        <v/>
      </c>
      <c r="BH153" s="213" t="str">
        <f t="shared" si="214"/>
        <v/>
      </c>
      <c r="BI153" s="212" t="str">
        <f t="shared" si="214"/>
        <v/>
      </c>
      <c r="BJ153" s="213" t="str">
        <f t="shared" si="214"/>
        <v/>
      </c>
      <c r="BK153" s="212" t="str">
        <f t="shared" si="214"/>
        <v/>
      </c>
      <c r="BL153" s="213" t="str">
        <f t="shared" si="214"/>
        <v/>
      </c>
      <c r="BM153" s="212" t="str">
        <f t="shared" si="214"/>
        <v/>
      </c>
      <c r="BN153" s="213" t="str">
        <f t="shared" si="214"/>
        <v/>
      </c>
      <c r="BO153" s="191"/>
      <c r="BP153" s="821"/>
      <c r="BQ153" s="821"/>
      <c r="BR153" s="821"/>
      <c r="BS153" s="821"/>
    </row>
    <row r="154" spans="4:71" s="544" customFormat="1" hidden="1">
      <c r="D154" s="636"/>
      <c r="E154" s="637"/>
      <c r="F154" s="815"/>
      <c r="G154" s="815"/>
      <c r="H154" s="815"/>
      <c r="I154" s="815"/>
      <c r="J154" s="815"/>
      <c r="K154" s="815"/>
      <c r="L154" s="817"/>
      <c r="M154" s="817"/>
      <c r="N154" s="817"/>
      <c r="O154" s="818"/>
      <c r="P154" s="819"/>
      <c r="Q154" s="820"/>
      <c r="R154" s="188"/>
      <c r="S154" s="210" t="str">
        <f t="shared" ref="S154:AH154" si="219">IF(AND(S$99&gt;=$L154,S$99&lt;$O154),$BU$100,"")</f>
        <v/>
      </c>
      <c r="T154" s="211" t="str">
        <f t="shared" si="219"/>
        <v/>
      </c>
      <c r="U154" s="210" t="str">
        <f t="shared" si="219"/>
        <v/>
      </c>
      <c r="V154" s="211" t="str">
        <f t="shared" si="219"/>
        <v/>
      </c>
      <c r="W154" s="210" t="str">
        <f t="shared" si="219"/>
        <v/>
      </c>
      <c r="X154" s="211" t="str">
        <f t="shared" si="219"/>
        <v/>
      </c>
      <c r="Y154" s="210" t="str">
        <f t="shared" si="219"/>
        <v/>
      </c>
      <c r="Z154" s="211" t="str">
        <f t="shared" si="219"/>
        <v/>
      </c>
      <c r="AA154" s="210" t="str">
        <f t="shared" si="219"/>
        <v/>
      </c>
      <c r="AB154" s="211" t="str">
        <f t="shared" si="219"/>
        <v/>
      </c>
      <c r="AC154" s="210" t="str">
        <f t="shared" si="219"/>
        <v/>
      </c>
      <c r="AD154" s="211" t="str">
        <f t="shared" si="219"/>
        <v/>
      </c>
      <c r="AE154" s="210" t="str">
        <f t="shared" si="219"/>
        <v/>
      </c>
      <c r="AF154" s="211" t="str">
        <f t="shared" si="219"/>
        <v/>
      </c>
      <c r="AG154" s="210" t="str">
        <f t="shared" si="219"/>
        <v/>
      </c>
      <c r="AH154" s="211" t="str">
        <f t="shared" si="219"/>
        <v/>
      </c>
      <c r="AI154" s="210" t="str">
        <f t="shared" ref="AI154:AX154" si="220">IF(AND(AI$99&gt;=$L154,AI$99&lt;$O154),$BU$100,"")</f>
        <v/>
      </c>
      <c r="AJ154" s="211" t="str">
        <f t="shared" si="220"/>
        <v/>
      </c>
      <c r="AK154" s="210" t="str">
        <f t="shared" si="220"/>
        <v/>
      </c>
      <c r="AL154" s="211" t="str">
        <f t="shared" si="220"/>
        <v/>
      </c>
      <c r="AM154" s="210" t="str">
        <f t="shared" si="220"/>
        <v/>
      </c>
      <c r="AN154" s="211" t="str">
        <f t="shared" si="220"/>
        <v/>
      </c>
      <c r="AO154" s="210" t="str">
        <f t="shared" si="220"/>
        <v/>
      </c>
      <c r="AP154" s="211" t="str">
        <f t="shared" si="220"/>
        <v/>
      </c>
      <c r="AQ154" s="210" t="str">
        <f t="shared" si="220"/>
        <v/>
      </c>
      <c r="AR154" s="211" t="str">
        <f t="shared" si="220"/>
        <v/>
      </c>
      <c r="AS154" s="210" t="str">
        <f t="shared" si="220"/>
        <v/>
      </c>
      <c r="AT154" s="211" t="str">
        <f t="shared" si="220"/>
        <v/>
      </c>
      <c r="AU154" s="210" t="str">
        <f t="shared" si="220"/>
        <v/>
      </c>
      <c r="AV154" s="211" t="str">
        <f t="shared" si="220"/>
        <v/>
      </c>
      <c r="AW154" s="210" t="str">
        <f t="shared" si="220"/>
        <v/>
      </c>
      <c r="AX154" s="211" t="str">
        <f t="shared" si="220"/>
        <v/>
      </c>
      <c r="AY154" s="210" t="str">
        <f t="shared" ref="AY154:AZ154" si="221">IF(AND(AY$99&gt;=$L154,AY$99&lt;$O154),$BU$100,"")</f>
        <v/>
      </c>
      <c r="AZ154" s="211" t="str">
        <f t="shared" si="221"/>
        <v/>
      </c>
      <c r="BA154" s="210"/>
      <c r="BB154" s="211"/>
      <c r="BC154" s="210"/>
      <c r="BD154" s="211"/>
      <c r="BE154" s="210"/>
      <c r="BF154" s="211"/>
      <c r="BG154" s="210"/>
      <c r="BH154" s="211"/>
      <c r="BI154" s="210"/>
      <c r="BJ154" s="211"/>
      <c r="BK154" s="210"/>
      <c r="BL154" s="211"/>
      <c r="BM154" s="210"/>
      <c r="BN154" s="211"/>
      <c r="BO154" s="190"/>
      <c r="BP154" s="821">
        <f t="shared" ref="BP154" si="222">COUNTIF(S154:BN155,$BU$100)/2</f>
        <v>0</v>
      </c>
      <c r="BQ154" s="821"/>
      <c r="BR154" s="821"/>
      <c r="BS154" s="821"/>
    </row>
    <row r="155" spans="4:71" s="544" customFormat="1" ht="13.5" hidden="1" thickBot="1">
      <c r="D155" s="580"/>
      <c r="E155" s="576"/>
      <c r="F155" s="816"/>
      <c r="G155" s="816"/>
      <c r="H155" s="816"/>
      <c r="I155" s="816"/>
      <c r="J155" s="816"/>
      <c r="K155" s="816"/>
      <c r="L155" s="822"/>
      <c r="M155" s="822"/>
      <c r="N155" s="822"/>
      <c r="O155" s="823"/>
      <c r="P155" s="824"/>
      <c r="Q155" s="825"/>
      <c r="R155" s="192"/>
      <c r="S155" s="212"/>
      <c r="T155" s="213"/>
      <c r="U155" s="212"/>
      <c r="V155" s="213"/>
      <c r="W155" s="212"/>
      <c r="X155" s="213"/>
      <c r="Y155" s="212"/>
      <c r="Z155" s="213"/>
      <c r="AA155" s="212"/>
      <c r="AB155" s="213"/>
      <c r="AC155" s="212"/>
      <c r="AD155" s="213"/>
      <c r="AE155" s="212"/>
      <c r="AF155" s="213"/>
      <c r="AG155" s="212"/>
      <c r="AH155" s="213"/>
      <c r="AI155" s="212"/>
      <c r="AJ155" s="213"/>
      <c r="AK155" s="212"/>
      <c r="AL155" s="213"/>
      <c r="AM155" s="212"/>
      <c r="AN155" s="213"/>
      <c r="AO155" s="212"/>
      <c r="AP155" s="213"/>
      <c r="AQ155" s="212"/>
      <c r="AR155" s="213"/>
      <c r="AS155" s="212"/>
      <c r="AT155" s="213"/>
      <c r="AU155" s="212"/>
      <c r="AV155" s="213"/>
      <c r="AW155" s="212"/>
      <c r="AX155" s="213"/>
      <c r="AY155" s="212"/>
      <c r="AZ155" s="213"/>
      <c r="BA155" s="212" t="str">
        <f t="shared" si="214"/>
        <v/>
      </c>
      <c r="BB155" s="213" t="str">
        <f t="shared" si="214"/>
        <v/>
      </c>
      <c r="BC155" s="212" t="str">
        <f t="shared" si="214"/>
        <v/>
      </c>
      <c r="BD155" s="213" t="str">
        <f t="shared" si="214"/>
        <v/>
      </c>
      <c r="BE155" s="212" t="str">
        <f t="shared" si="214"/>
        <v/>
      </c>
      <c r="BF155" s="213" t="str">
        <f t="shared" si="214"/>
        <v/>
      </c>
      <c r="BG155" s="212" t="str">
        <f t="shared" si="214"/>
        <v/>
      </c>
      <c r="BH155" s="213" t="str">
        <f t="shared" si="214"/>
        <v/>
      </c>
      <c r="BI155" s="212" t="str">
        <f t="shared" si="214"/>
        <v/>
      </c>
      <c r="BJ155" s="213" t="str">
        <f t="shared" si="214"/>
        <v/>
      </c>
      <c r="BK155" s="212" t="str">
        <f t="shared" si="214"/>
        <v/>
      </c>
      <c r="BL155" s="213" t="str">
        <f t="shared" si="214"/>
        <v/>
      </c>
      <c r="BM155" s="212" t="str">
        <f t="shared" si="214"/>
        <v/>
      </c>
      <c r="BN155" s="213" t="str">
        <f t="shared" si="214"/>
        <v/>
      </c>
      <c r="BO155" s="191"/>
      <c r="BP155" s="821"/>
      <c r="BQ155" s="821"/>
      <c r="BR155" s="821"/>
      <c r="BS155" s="821"/>
    </row>
    <row r="156" spans="4:71" s="544" customFormat="1" hidden="1">
      <c r="D156" s="636"/>
      <c r="E156" s="637"/>
      <c r="F156" s="815"/>
      <c r="G156" s="815"/>
      <c r="H156" s="815"/>
      <c r="I156" s="815"/>
      <c r="J156" s="815"/>
      <c r="K156" s="815"/>
      <c r="L156" s="817"/>
      <c r="M156" s="817"/>
      <c r="N156" s="817"/>
      <c r="O156" s="818"/>
      <c r="P156" s="819"/>
      <c r="Q156" s="820"/>
      <c r="R156" s="188"/>
      <c r="S156" s="210" t="str">
        <f t="shared" ref="S156:AH156" si="223">IF(AND(S$99&gt;=$L156,S$99&lt;$O156),$BU$100,"")</f>
        <v/>
      </c>
      <c r="T156" s="211" t="str">
        <f t="shared" si="223"/>
        <v/>
      </c>
      <c r="U156" s="210" t="str">
        <f t="shared" si="223"/>
        <v/>
      </c>
      <c r="V156" s="211" t="str">
        <f t="shared" si="223"/>
        <v/>
      </c>
      <c r="W156" s="210" t="str">
        <f t="shared" si="223"/>
        <v/>
      </c>
      <c r="X156" s="211" t="str">
        <f t="shared" si="223"/>
        <v/>
      </c>
      <c r="Y156" s="210" t="str">
        <f t="shared" si="223"/>
        <v/>
      </c>
      <c r="Z156" s="211" t="str">
        <f t="shared" si="223"/>
        <v/>
      </c>
      <c r="AA156" s="210" t="str">
        <f t="shared" si="223"/>
        <v/>
      </c>
      <c r="AB156" s="211" t="str">
        <f t="shared" si="223"/>
        <v/>
      </c>
      <c r="AC156" s="210" t="str">
        <f t="shared" si="223"/>
        <v/>
      </c>
      <c r="AD156" s="211" t="str">
        <f t="shared" si="223"/>
        <v/>
      </c>
      <c r="AE156" s="210" t="str">
        <f t="shared" si="223"/>
        <v/>
      </c>
      <c r="AF156" s="211" t="str">
        <f t="shared" si="223"/>
        <v/>
      </c>
      <c r="AG156" s="210" t="str">
        <f t="shared" si="223"/>
        <v/>
      </c>
      <c r="AH156" s="211" t="str">
        <f t="shared" si="223"/>
        <v/>
      </c>
      <c r="AI156" s="210" t="str">
        <f t="shared" ref="AI156:AX156" si="224">IF(AND(AI$99&gt;=$L156,AI$99&lt;$O156),$BU$100,"")</f>
        <v/>
      </c>
      <c r="AJ156" s="211" t="str">
        <f t="shared" si="224"/>
        <v/>
      </c>
      <c r="AK156" s="210" t="str">
        <f t="shared" si="224"/>
        <v/>
      </c>
      <c r="AL156" s="211" t="str">
        <f t="shared" si="224"/>
        <v/>
      </c>
      <c r="AM156" s="210" t="str">
        <f t="shared" si="224"/>
        <v/>
      </c>
      <c r="AN156" s="211" t="str">
        <f t="shared" si="224"/>
        <v/>
      </c>
      <c r="AO156" s="210" t="str">
        <f t="shared" si="224"/>
        <v/>
      </c>
      <c r="AP156" s="211" t="str">
        <f t="shared" si="224"/>
        <v/>
      </c>
      <c r="AQ156" s="210" t="str">
        <f t="shared" si="224"/>
        <v/>
      </c>
      <c r="AR156" s="211" t="str">
        <f t="shared" si="224"/>
        <v/>
      </c>
      <c r="AS156" s="210" t="str">
        <f t="shared" si="224"/>
        <v/>
      </c>
      <c r="AT156" s="211" t="str">
        <f t="shared" si="224"/>
        <v/>
      </c>
      <c r="AU156" s="210" t="str">
        <f t="shared" si="224"/>
        <v/>
      </c>
      <c r="AV156" s="211" t="str">
        <f t="shared" si="224"/>
        <v/>
      </c>
      <c r="AW156" s="210" t="str">
        <f t="shared" si="224"/>
        <v/>
      </c>
      <c r="AX156" s="211" t="str">
        <f t="shared" si="224"/>
        <v/>
      </c>
      <c r="AY156" s="210" t="str">
        <f t="shared" ref="AY156:AZ156" si="225">IF(AND(AY$99&gt;=$L156,AY$99&lt;$O156),$BU$100,"")</f>
        <v/>
      </c>
      <c r="AZ156" s="211" t="str">
        <f t="shared" si="225"/>
        <v/>
      </c>
      <c r="BA156" s="210"/>
      <c r="BB156" s="211"/>
      <c r="BC156" s="210"/>
      <c r="BD156" s="211"/>
      <c r="BE156" s="210"/>
      <c r="BF156" s="211"/>
      <c r="BG156" s="210"/>
      <c r="BH156" s="211"/>
      <c r="BI156" s="210"/>
      <c r="BJ156" s="211"/>
      <c r="BK156" s="210"/>
      <c r="BL156" s="211"/>
      <c r="BM156" s="210"/>
      <c r="BN156" s="211"/>
      <c r="BO156" s="190"/>
      <c r="BP156" s="821">
        <f t="shared" ref="BP156" si="226">COUNTIF(S156:BN157,$BU$100)/2</f>
        <v>0</v>
      </c>
      <c r="BQ156" s="821"/>
      <c r="BR156" s="821"/>
      <c r="BS156" s="821"/>
    </row>
    <row r="157" spans="4:71" s="544" customFormat="1" ht="13.5" hidden="1" thickBot="1">
      <c r="D157" s="580"/>
      <c r="E157" s="576"/>
      <c r="F157" s="816"/>
      <c r="G157" s="816"/>
      <c r="H157" s="816"/>
      <c r="I157" s="816"/>
      <c r="J157" s="816"/>
      <c r="K157" s="816"/>
      <c r="L157" s="822"/>
      <c r="M157" s="822"/>
      <c r="N157" s="822"/>
      <c r="O157" s="823"/>
      <c r="P157" s="824"/>
      <c r="Q157" s="825"/>
      <c r="R157" s="192"/>
      <c r="S157" s="212"/>
      <c r="T157" s="213"/>
      <c r="U157" s="212"/>
      <c r="V157" s="213"/>
      <c r="W157" s="212"/>
      <c r="X157" s="213"/>
      <c r="Y157" s="212"/>
      <c r="Z157" s="213"/>
      <c r="AA157" s="212"/>
      <c r="AB157" s="213"/>
      <c r="AC157" s="212"/>
      <c r="AD157" s="213"/>
      <c r="AE157" s="212"/>
      <c r="AF157" s="213"/>
      <c r="AG157" s="212"/>
      <c r="AH157" s="213"/>
      <c r="AI157" s="212"/>
      <c r="AJ157" s="213"/>
      <c r="AK157" s="212"/>
      <c r="AL157" s="213"/>
      <c r="AM157" s="212"/>
      <c r="AN157" s="213"/>
      <c r="AO157" s="212"/>
      <c r="AP157" s="213"/>
      <c r="AQ157" s="212"/>
      <c r="AR157" s="213"/>
      <c r="AS157" s="212"/>
      <c r="AT157" s="213"/>
      <c r="AU157" s="212"/>
      <c r="AV157" s="213"/>
      <c r="AW157" s="212"/>
      <c r="AX157" s="213"/>
      <c r="AY157" s="212"/>
      <c r="AZ157" s="213"/>
      <c r="BA157" s="212" t="str">
        <f t="shared" si="214"/>
        <v/>
      </c>
      <c r="BB157" s="213" t="str">
        <f t="shared" si="214"/>
        <v/>
      </c>
      <c r="BC157" s="212" t="str">
        <f t="shared" si="214"/>
        <v/>
      </c>
      <c r="BD157" s="213" t="str">
        <f t="shared" si="214"/>
        <v/>
      </c>
      <c r="BE157" s="212" t="str">
        <f t="shared" si="214"/>
        <v/>
      </c>
      <c r="BF157" s="213" t="str">
        <f t="shared" si="214"/>
        <v/>
      </c>
      <c r="BG157" s="212" t="str">
        <f t="shared" si="214"/>
        <v/>
      </c>
      <c r="BH157" s="213" t="str">
        <f t="shared" si="214"/>
        <v/>
      </c>
      <c r="BI157" s="212" t="str">
        <f t="shared" si="214"/>
        <v/>
      </c>
      <c r="BJ157" s="213" t="str">
        <f t="shared" si="214"/>
        <v/>
      </c>
      <c r="BK157" s="212" t="str">
        <f t="shared" si="214"/>
        <v/>
      </c>
      <c r="BL157" s="213" t="str">
        <f t="shared" si="214"/>
        <v/>
      </c>
      <c r="BM157" s="212" t="str">
        <f t="shared" si="214"/>
        <v/>
      </c>
      <c r="BN157" s="213" t="str">
        <f t="shared" si="214"/>
        <v/>
      </c>
      <c r="BO157" s="191"/>
      <c r="BP157" s="821"/>
      <c r="BQ157" s="821"/>
      <c r="BR157" s="821"/>
      <c r="BS157" s="821"/>
    </row>
    <row r="158" spans="4:71" hidden="1">
      <c r="D158" s="636"/>
      <c r="E158" s="637"/>
      <c r="F158" s="815"/>
      <c r="G158" s="815"/>
      <c r="H158" s="815"/>
      <c r="I158" s="815"/>
      <c r="J158" s="815"/>
      <c r="K158" s="815"/>
      <c r="L158" s="817"/>
      <c r="M158" s="817"/>
      <c r="N158" s="817"/>
      <c r="O158" s="818"/>
      <c r="P158" s="819"/>
      <c r="Q158" s="820"/>
      <c r="R158" s="188"/>
      <c r="S158" s="210" t="str">
        <f t="shared" ref="S158:AZ158" si="227">IF(AND(S$99&gt;=$L158,S$99&lt;$O158),$BU$100,"")</f>
        <v/>
      </c>
      <c r="T158" s="211" t="str">
        <f t="shared" si="227"/>
        <v/>
      </c>
      <c r="U158" s="210" t="str">
        <f t="shared" si="227"/>
        <v/>
      </c>
      <c r="V158" s="211" t="str">
        <f t="shared" si="227"/>
        <v/>
      </c>
      <c r="W158" s="210" t="str">
        <f t="shared" si="227"/>
        <v/>
      </c>
      <c r="X158" s="211" t="str">
        <f t="shared" si="227"/>
        <v/>
      </c>
      <c r="Y158" s="210" t="str">
        <f t="shared" si="227"/>
        <v/>
      </c>
      <c r="Z158" s="211" t="str">
        <f t="shared" si="227"/>
        <v/>
      </c>
      <c r="AA158" s="210" t="str">
        <f t="shared" si="227"/>
        <v/>
      </c>
      <c r="AB158" s="211" t="str">
        <f t="shared" si="227"/>
        <v/>
      </c>
      <c r="AC158" s="210" t="str">
        <f t="shared" si="227"/>
        <v/>
      </c>
      <c r="AD158" s="211" t="str">
        <f t="shared" si="227"/>
        <v/>
      </c>
      <c r="AE158" s="210" t="str">
        <f t="shared" si="227"/>
        <v/>
      </c>
      <c r="AF158" s="211" t="str">
        <f t="shared" si="227"/>
        <v/>
      </c>
      <c r="AG158" s="210" t="str">
        <f t="shared" si="227"/>
        <v/>
      </c>
      <c r="AH158" s="211" t="str">
        <f t="shared" si="227"/>
        <v/>
      </c>
      <c r="AI158" s="210" t="str">
        <f t="shared" si="227"/>
        <v/>
      </c>
      <c r="AJ158" s="211" t="str">
        <f t="shared" si="227"/>
        <v/>
      </c>
      <c r="AK158" s="210" t="str">
        <f t="shared" si="227"/>
        <v/>
      </c>
      <c r="AL158" s="211" t="str">
        <f t="shared" si="227"/>
        <v/>
      </c>
      <c r="AM158" s="210" t="str">
        <f t="shared" si="227"/>
        <v/>
      </c>
      <c r="AN158" s="211" t="str">
        <f t="shared" si="227"/>
        <v/>
      </c>
      <c r="AO158" s="210" t="str">
        <f t="shared" si="227"/>
        <v/>
      </c>
      <c r="AP158" s="211" t="str">
        <f t="shared" si="227"/>
        <v/>
      </c>
      <c r="AQ158" s="210" t="str">
        <f t="shared" si="227"/>
        <v/>
      </c>
      <c r="AR158" s="211" t="str">
        <f t="shared" si="227"/>
        <v/>
      </c>
      <c r="AS158" s="210" t="str">
        <f t="shared" si="227"/>
        <v/>
      </c>
      <c r="AT158" s="211" t="str">
        <f t="shared" si="227"/>
        <v/>
      </c>
      <c r="AU158" s="210" t="str">
        <f t="shared" si="227"/>
        <v/>
      </c>
      <c r="AV158" s="211" t="str">
        <f t="shared" si="227"/>
        <v/>
      </c>
      <c r="AW158" s="210" t="str">
        <f t="shared" si="227"/>
        <v/>
      </c>
      <c r="AX158" s="211" t="str">
        <f t="shared" si="227"/>
        <v/>
      </c>
      <c r="AY158" s="210" t="str">
        <f t="shared" si="227"/>
        <v/>
      </c>
      <c r="AZ158" s="211" t="str">
        <f t="shared" si="227"/>
        <v/>
      </c>
      <c r="BA158" s="210"/>
      <c r="BB158" s="211"/>
      <c r="BC158" s="210"/>
      <c r="BD158" s="211"/>
      <c r="BE158" s="210"/>
      <c r="BF158" s="211"/>
      <c r="BG158" s="210"/>
      <c r="BH158" s="211"/>
      <c r="BI158" s="210"/>
      <c r="BJ158" s="211"/>
      <c r="BK158" s="210"/>
      <c r="BL158" s="211"/>
      <c r="BM158" s="210"/>
      <c r="BN158" s="211"/>
      <c r="BO158" s="190"/>
      <c r="BP158" s="821">
        <f t="shared" ref="BP158" si="228">COUNTIF(S158:BN159,$BU$100)/2</f>
        <v>0</v>
      </c>
      <c r="BQ158" s="821"/>
      <c r="BR158" s="821"/>
      <c r="BS158" s="821"/>
    </row>
    <row r="159" spans="4:71" ht="13.5" hidden="1" thickBot="1">
      <c r="D159" s="580"/>
      <c r="E159" s="576"/>
      <c r="F159" s="816"/>
      <c r="G159" s="816"/>
      <c r="H159" s="816"/>
      <c r="I159" s="816"/>
      <c r="J159" s="816"/>
      <c r="K159" s="816"/>
      <c r="L159" s="822"/>
      <c r="M159" s="822"/>
      <c r="N159" s="822"/>
      <c r="O159" s="823"/>
      <c r="P159" s="824"/>
      <c r="Q159" s="825"/>
      <c r="R159" s="192"/>
      <c r="S159" s="212"/>
      <c r="T159" s="213"/>
      <c r="U159" s="212"/>
      <c r="V159" s="213"/>
      <c r="W159" s="212"/>
      <c r="X159" s="213"/>
      <c r="Y159" s="212"/>
      <c r="Z159" s="213"/>
      <c r="AA159" s="212"/>
      <c r="AB159" s="213"/>
      <c r="AC159" s="212"/>
      <c r="AD159" s="213"/>
      <c r="AE159" s="212"/>
      <c r="AF159" s="213"/>
      <c r="AG159" s="212"/>
      <c r="AH159" s="213"/>
      <c r="AI159" s="212"/>
      <c r="AJ159" s="213"/>
      <c r="AK159" s="212"/>
      <c r="AL159" s="213"/>
      <c r="AM159" s="212"/>
      <c r="AN159" s="213"/>
      <c r="AO159" s="212"/>
      <c r="AP159" s="213"/>
      <c r="AQ159" s="212"/>
      <c r="AR159" s="213"/>
      <c r="AS159" s="212"/>
      <c r="AT159" s="213"/>
      <c r="AU159" s="212"/>
      <c r="AV159" s="213"/>
      <c r="AW159" s="212"/>
      <c r="AX159" s="213"/>
      <c r="AY159" s="212"/>
      <c r="AZ159" s="213"/>
      <c r="BA159" s="212" t="str">
        <f t="shared" ref="BA159:BN159" si="229">IF(AND(BA$99&gt;=$L159,BA$99&lt;$O159),$BU$100,"")</f>
        <v/>
      </c>
      <c r="BB159" s="213" t="str">
        <f t="shared" si="229"/>
        <v/>
      </c>
      <c r="BC159" s="212" t="str">
        <f t="shared" si="229"/>
        <v/>
      </c>
      <c r="BD159" s="213" t="str">
        <f t="shared" si="229"/>
        <v/>
      </c>
      <c r="BE159" s="212" t="str">
        <f t="shared" si="229"/>
        <v/>
      </c>
      <c r="BF159" s="213" t="str">
        <f t="shared" si="229"/>
        <v/>
      </c>
      <c r="BG159" s="212" t="str">
        <f t="shared" si="229"/>
        <v/>
      </c>
      <c r="BH159" s="213" t="str">
        <f t="shared" si="229"/>
        <v/>
      </c>
      <c r="BI159" s="212" t="str">
        <f t="shared" si="229"/>
        <v/>
      </c>
      <c r="BJ159" s="213" t="str">
        <f t="shared" si="229"/>
        <v/>
      </c>
      <c r="BK159" s="212" t="str">
        <f t="shared" si="229"/>
        <v/>
      </c>
      <c r="BL159" s="213" t="str">
        <f t="shared" si="229"/>
        <v/>
      </c>
      <c r="BM159" s="212" t="str">
        <f t="shared" si="229"/>
        <v/>
      </c>
      <c r="BN159" s="213" t="str">
        <f t="shared" si="229"/>
        <v/>
      </c>
      <c r="BO159" s="191"/>
      <c r="BP159" s="821"/>
      <c r="BQ159" s="821"/>
      <c r="BR159" s="821"/>
      <c r="BS159" s="821"/>
    </row>
    <row r="160" spans="4:71" ht="14.25" customHeight="1">
      <c r="D160" s="636"/>
      <c r="E160" s="637"/>
      <c r="F160" s="815"/>
      <c r="G160" s="815"/>
      <c r="H160" s="815"/>
      <c r="I160" s="815"/>
      <c r="J160" s="815"/>
      <c r="K160" s="815"/>
      <c r="L160" s="817"/>
      <c r="M160" s="817"/>
      <c r="N160" s="817"/>
      <c r="O160" s="818"/>
      <c r="P160" s="819"/>
      <c r="Q160" s="820"/>
      <c r="R160" s="188"/>
      <c r="S160" s="210" t="str">
        <f t="shared" ref="S160:AZ160" si="230">IF(AND(S$99&gt;=$L160,S$99&lt;$O160),$BU$100,"")</f>
        <v/>
      </c>
      <c r="T160" s="211" t="str">
        <f t="shared" si="230"/>
        <v/>
      </c>
      <c r="U160" s="210" t="str">
        <f t="shared" si="230"/>
        <v/>
      </c>
      <c r="V160" s="211" t="str">
        <f t="shared" si="230"/>
        <v/>
      </c>
      <c r="W160" s="210" t="str">
        <f t="shared" si="230"/>
        <v/>
      </c>
      <c r="X160" s="211" t="str">
        <f t="shared" si="230"/>
        <v/>
      </c>
      <c r="Y160" s="210" t="str">
        <f t="shared" si="230"/>
        <v/>
      </c>
      <c r="Z160" s="211" t="str">
        <f t="shared" si="230"/>
        <v/>
      </c>
      <c r="AA160" s="210" t="str">
        <f t="shared" si="230"/>
        <v/>
      </c>
      <c r="AB160" s="211" t="str">
        <f t="shared" si="230"/>
        <v/>
      </c>
      <c r="AC160" s="210" t="str">
        <f t="shared" si="230"/>
        <v/>
      </c>
      <c r="AD160" s="211" t="str">
        <f t="shared" si="230"/>
        <v/>
      </c>
      <c r="AE160" s="210" t="str">
        <f t="shared" si="230"/>
        <v/>
      </c>
      <c r="AF160" s="211" t="str">
        <f t="shared" si="230"/>
        <v/>
      </c>
      <c r="AG160" s="210" t="str">
        <f t="shared" si="230"/>
        <v/>
      </c>
      <c r="AH160" s="211" t="str">
        <f t="shared" si="230"/>
        <v/>
      </c>
      <c r="AI160" s="210" t="str">
        <f t="shared" si="230"/>
        <v/>
      </c>
      <c r="AJ160" s="211" t="str">
        <f t="shared" si="230"/>
        <v/>
      </c>
      <c r="AK160" s="210" t="str">
        <f t="shared" si="230"/>
        <v/>
      </c>
      <c r="AL160" s="211" t="str">
        <f t="shared" si="230"/>
        <v/>
      </c>
      <c r="AM160" s="210" t="str">
        <f t="shared" si="230"/>
        <v/>
      </c>
      <c r="AN160" s="211" t="str">
        <f t="shared" si="230"/>
        <v/>
      </c>
      <c r="AO160" s="210" t="str">
        <f t="shared" si="230"/>
        <v/>
      </c>
      <c r="AP160" s="211" t="str">
        <f t="shared" si="230"/>
        <v/>
      </c>
      <c r="AQ160" s="210" t="str">
        <f t="shared" si="230"/>
        <v/>
      </c>
      <c r="AR160" s="211" t="str">
        <f t="shared" si="230"/>
        <v/>
      </c>
      <c r="AS160" s="210" t="str">
        <f t="shared" si="230"/>
        <v/>
      </c>
      <c r="AT160" s="211" t="str">
        <f t="shared" si="230"/>
        <v/>
      </c>
      <c r="AU160" s="210" t="str">
        <f t="shared" si="230"/>
        <v/>
      </c>
      <c r="AV160" s="211" t="str">
        <f t="shared" si="230"/>
        <v/>
      </c>
      <c r="AW160" s="210" t="str">
        <f t="shared" si="230"/>
        <v/>
      </c>
      <c r="AX160" s="211" t="str">
        <f t="shared" si="230"/>
        <v/>
      </c>
      <c r="AY160" s="210" t="str">
        <f t="shared" si="230"/>
        <v/>
      </c>
      <c r="AZ160" s="211" t="str">
        <f t="shared" si="230"/>
        <v/>
      </c>
      <c r="BA160" s="210"/>
      <c r="BB160" s="211"/>
      <c r="BC160" s="210"/>
      <c r="BD160" s="211"/>
      <c r="BE160" s="210"/>
      <c r="BF160" s="211"/>
      <c r="BG160" s="210"/>
      <c r="BH160" s="211"/>
      <c r="BI160" s="210"/>
      <c r="BJ160" s="211"/>
      <c r="BK160" s="210"/>
      <c r="BL160" s="211"/>
      <c r="BM160" s="210"/>
      <c r="BN160" s="211"/>
      <c r="BO160" s="190"/>
      <c r="BP160" s="821">
        <f t="shared" ref="BP160" si="231">COUNTIF(S160:BN161,$BU$100)/2</f>
        <v>0</v>
      </c>
      <c r="BQ160" s="821"/>
      <c r="BR160" s="821"/>
      <c r="BS160" s="821"/>
    </row>
    <row r="161" spans="1:71" ht="14.25" customHeight="1" thickBot="1">
      <c r="D161" s="580"/>
      <c r="E161" s="576"/>
      <c r="F161" s="816"/>
      <c r="G161" s="816"/>
      <c r="H161" s="816"/>
      <c r="I161" s="816"/>
      <c r="J161" s="816"/>
      <c r="K161" s="816"/>
      <c r="L161" s="822"/>
      <c r="M161" s="822"/>
      <c r="N161" s="822"/>
      <c r="O161" s="823"/>
      <c r="P161" s="824"/>
      <c r="Q161" s="825"/>
      <c r="R161" s="192"/>
      <c r="S161" s="212"/>
      <c r="T161" s="213"/>
      <c r="U161" s="212"/>
      <c r="V161" s="213"/>
      <c r="W161" s="212"/>
      <c r="X161" s="213"/>
      <c r="Y161" s="212"/>
      <c r="Z161" s="213"/>
      <c r="AA161" s="212"/>
      <c r="AB161" s="213"/>
      <c r="AC161" s="212"/>
      <c r="AD161" s="213"/>
      <c r="AE161" s="212"/>
      <c r="AF161" s="213"/>
      <c r="AG161" s="212"/>
      <c r="AH161" s="213"/>
      <c r="AI161" s="212"/>
      <c r="AJ161" s="213"/>
      <c r="AK161" s="212"/>
      <c r="AL161" s="213"/>
      <c r="AM161" s="212"/>
      <c r="AN161" s="213"/>
      <c r="AO161" s="212"/>
      <c r="AP161" s="213"/>
      <c r="AQ161" s="212"/>
      <c r="AR161" s="213"/>
      <c r="AS161" s="212"/>
      <c r="AT161" s="213"/>
      <c r="AU161" s="212"/>
      <c r="AV161" s="213"/>
      <c r="AW161" s="212"/>
      <c r="AX161" s="213"/>
      <c r="AY161" s="212"/>
      <c r="AZ161" s="213"/>
      <c r="BA161" s="212" t="str">
        <f t="shared" ref="BA161:BN161" si="232">IF(AND(BA$99&gt;=$L161,BA$99&lt;$O161),$BU$100,"")</f>
        <v/>
      </c>
      <c r="BB161" s="213" t="str">
        <f t="shared" si="232"/>
        <v/>
      </c>
      <c r="BC161" s="212" t="str">
        <f t="shared" si="232"/>
        <v/>
      </c>
      <c r="BD161" s="213" t="str">
        <f t="shared" si="232"/>
        <v/>
      </c>
      <c r="BE161" s="212" t="str">
        <f t="shared" si="232"/>
        <v/>
      </c>
      <c r="BF161" s="213" t="str">
        <f t="shared" si="232"/>
        <v/>
      </c>
      <c r="BG161" s="212" t="str">
        <f t="shared" si="232"/>
        <v/>
      </c>
      <c r="BH161" s="213" t="str">
        <f t="shared" si="232"/>
        <v/>
      </c>
      <c r="BI161" s="212" t="str">
        <f t="shared" si="232"/>
        <v/>
      </c>
      <c r="BJ161" s="213" t="str">
        <f t="shared" si="232"/>
        <v/>
      </c>
      <c r="BK161" s="212" t="str">
        <f t="shared" si="232"/>
        <v/>
      </c>
      <c r="BL161" s="213" t="str">
        <f t="shared" si="232"/>
        <v/>
      </c>
      <c r="BM161" s="212" t="str">
        <f t="shared" si="232"/>
        <v/>
      </c>
      <c r="BN161" s="213" t="str">
        <f t="shared" si="232"/>
        <v/>
      </c>
      <c r="BO161" s="191"/>
      <c r="BP161" s="821"/>
      <c r="BQ161" s="821"/>
      <c r="BR161" s="821"/>
      <c r="BS161" s="821"/>
    </row>
    <row r="162" spans="1:71" ht="14.25" customHeight="1">
      <c r="D162" s="636"/>
      <c r="E162" s="637"/>
      <c r="F162" s="815"/>
      <c r="G162" s="815"/>
      <c r="H162" s="815"/>
      <c r="I162" s="815"/>
      <c r="J162" s="815"/>
      <c r="K162" s="815"/>
      <c r="L162" s="817"/>
      <c r="M162" s="817"/>
      <c r="N162" s="817"/>
      <c r="O162" s="818"/>
      <c r="P162" s="819"/>
      <c r="Q162" s="820"/>
      <c r="R162" s="188"/>
      <c r="S162" s="210" t="str">
        <f t="shared" ref="S162:AZ162" si="233">IF(AND(S$99&gt;=$L162,S$99&lt;$O162),$BU$100,"")</f>
        <v/>
      </c>
      <c r="T162" s="211" t="str">
        <f t="shared" si="233"/>
        <v/>
      </c>
      <c r="U162" s="210" t="str">
        <f t="shared" si="233"/>
        <v/>
      </c>
      <c r="V162" s="211" t="str">
        <f t="shared" si="233"/>
        <v/>
      </c>
      <c r="W162" s="210" t="str">
        <f t="shared" si="233"/>
        <v/>
      </c>
      <c r="X162" s="211" t="str">
        <f t="shared" si="233"/>
        <v/>
      </c>
      <c r="Y162" s="210" t="str">
        <f t="shared" si="233"/>
        <v/>
      </c>
      <c r="Z162" s="211" t="str">
        <f t="shared" si="233"/>
        <v/>
      </c>
      <c r="AA162" s="210" t="str">
        <f t="shared" si="233"/>
        <v/>
      </c>
      <c r="AB162" s="211" t="str">
        <f t="shared" si="233"/>
        <v/>
      </c>
      <c r="AC162" s="210" t="str">
        <f t="shared" si="233"/>
        <v/>
      </c>
      <c r="AD162" s="211" t="str">
        <f t="shared" si="233"/>
        <v/>
      </c>
      <c r="AE162" s="210" t="str">
        <f t="shared" si="233"/>
        <v/>
      </c>
      <c r="AF162" s="211" t="str">
        <f t="shared" si="233"/>
        <v/>
      </c>
      <c r="AG162" s="210" t="str">
        <f t="shared" si="233"/>
        <v/>
      </c>
      <c r="AH162" s="211" t="str">
        <f t="shared" si="233"/>
        <v/>
      </c>
      <c r="AI162" s="210" t="str">
        <f t="shared" si="233"/>
        <v/>
      </c>
      <c r="AJ162" s="211" t="str">
        <f t="shared" si="233"/>
        <v/>
      </c>
      <c r="AK162" s="210" t="str">
        <f t="shared" si="233"/>
        <v/>
      </c>
      <c r="AL162" s="211" t="str">
        <f t="shared" si="233"/>
        <v/>
      </c>
      <c r="AM162" s="210" t="str">
        <f t="shared" si="233"/>
        <v/>
      </c>
      <c r="AN162" s="211" t="str">
        <f t="shared" si="233"/>
        <v/>
      </c>
      <c r="AO162" s="210" t="str">
        <f t="shared" si="233"/>
        <v/>
      </c>
      <c r="AP162" s="211" t="str">
        <f t="shared" si="233"/>
        <v/>
      </c>
      <c r="AQ162" s="210" t="str">
        <f t="shared" si="233"/>
        <v/>
      </c>
      <c r="AR162" s="211" t="str">
        <f t="shared" si="233"/>
        <v/>
      </c>
      <c r="AS162" s="210" t="str">
        <f t="shared" si="233"/>
        <v/>
      </c>
      <c r="AT162" s="211" t="str">
        <f t="shared" si="233"/>
        <v/>
      </c>
      <c r="AU162" s="210" t="str">
        <f t="shared" si="233"/>
        <v/>
      </c>
      <c r="AV162" s="211" t="str">
        <f t="shared" si="233"/>
        <v/>
      </c>
      <c r="AW162" s="210" t="str">
        <f t="shared" si="233"/>
        <v/>
      </c>
      <c r="AX162" s="211" t="str">
        <f t="shared" si="233"/>
        <v/>
      </c>
      <c r="AY162" s="210" t="str">
        <f t="shared" si="233"/>
        <v/>
      </c>
      <c r="AZ162" s="211" t="str">
        <f t="shared" si="233"/>
        <v/>
      </c>
      <c r="BA162" s="210"/>
      <c r="BB162" s="211"/>
      <c r="BC162" s="210"/>
      <c r="BD162" s="211"/>
      <c r="BE162" s="210"/>
      <c r="BF162" s="211"/>
      <c r="BG162" s="210"/>
      <c r="BH162" s="211"/>
      <c r="BI162" s="210"/>
      <c r="BJ162" s="211"/>
      <c r="BK162" s="210"/>
      <c r="BL162" s="211"/>
      <c r="BM162" s="210"/>
      <c r="BN162" s="211"/>
      <c r="BO162" s="190"/>
      <c r="BP162" s="821">
        <f t="shared" ref="BP162" si="234">COUNTIF(S162:BN163,$BU$100)/2</f>
        <v>0</v>
      </c>
      <c r="BQ162" s="821"/>
      <c r="BR162" s="821"/>
      <c r="BS162" s="821"/>
    </row>
    <row r="163" spans="1:71" ht="14.25" customHeight="1" thickBot="1">
      <c r="D163" s="580"/>
      <c r="E163" s="576"/>
      <c r="F163" s="816"/>
      <c r="G163" s="816"/>
      <c r="H163" s="816"/>
      <c r="I163" s="816"/>
      <c r="J163" s="816"/>
      <c r="K163" s="816"/>
      <c r="L163" s="822"/>
      <c r="M163" s="822"/>
      <c r="N163" s="822"/>
      <c r="O163" s="823"/>
      <c r="P163" s="824"/>
      <c r="Q163" s="825"/>
      <c r="R163" s="192"/>
      <c r="S163" s="212"/>
      <c r="T163" s="213"/>
      <c r="U163" s="212"/>
      <c r="V163" s="213"/>
      <c r="W163" s="212"/>
      <c r="X163" s="213"/>
      <c r="Y163" s="212"/>
      <c r="Z163" s="213"/>
      <c r="AA163" s="212"/>
      <c r="AB163" s="213"/>
      <c r="AC163" s="212"/>
      <c r="AD163" s="213"/>
      <c r="AE163" s="212"/>
      <c r="AF163" s="213"/>
      <c r="AG163" s="212"/>
      <c r="AH163" s="213"/>
      <c r="AI163" s="212"/>
      <c r="AJ163" s="213"/>
      <c r="AK163" s="212"/>
      <c r="AL163" s="213"/>
      <c r="AM163" s="212"/>
      <c r="AN163" s="213"/>
      <c r="AO163" s="212"/>
      <c r="AP163" s="213"/>
      <c r="AQ163" s="212"/>
      <c r="AR163" s="213"/>
      <c r="AS163" s="212"/>
      <c r="AT163" s="213"/>
      <c r="AU163" s="212"/>
      <c r="AV163" s="213"/>
      <c r="AW163" s="212"/>
      <c r="AX163" s="213"/>
      <c r="AY163" s="212"/>
      <c r="AZ163" s="213"/>
      <c r="BA163" s="212" t="str">
        <f t="shared" ref="BA163:BN163" si="235">IF(AND(BA$99&gt;=$L163,BA$99&lt;$O163),$BU$100,"")</f>
        <v/>
      </c>
      <c r="BB163" s="213" t="str">
        <f t="shared" si="235"/>
        <v/>
      </c>
      <c r="BC163" s="212" t="str">
        <f t="shared" si="235"/>
        <v/>
      </c>
      <c r="BD163" s="213" t="str">
        <f t="shared" si="235"/>
        <v/>
      </c>
      <c r="BE163" s="212" t="str">
        <f t="shared" si="235"/>
        <v/>
      </c>
      <c r="BF163" s="213" t="str">
        <f t="shared" si="235"/>
        <v/>
      </c>
      <c r="BG163" s="212" t="str">
        <f t="shared" si="235"/>
        <v/>
      </c>
      <c r="BH163" s="213" t="str">
        <f t="shared" si="235"/>
        <v/>
      </c>
      <c r="BI163" s="212" t="str">
        <f t="shared" si="235"/>
        <v/>
      </c>
      <c r="BJ163" s="213" t="str">
        <f t="shared" si="235"/>
        <v/>
      </c>
      <c r="BK163" s="212" t="str">
        <f t="shared" si="235"/>
        <v/>
      </c>
      <c r="BL163" s="213" t="str">
        <f t="shared" si="235"/>
        <v/>
      </c>
      <c r="BM163" s="212" t="str">
        <f t="shared" si="235"/>
        <v/>
      </c>
      <c r="BN163" s="213" t="str">
        <f t="shared" si="235"/>
        <v/>
      </c>
      <c r="BO163" s="191"/>
      <c r="BP163" s="821"/>
      <c r="BQ163" s="821"/>
      <c r="BR163" s="821"/>
      <c r="BS163" s="821"/>
    </row>
    <row r="164" spans="1:71" ht="14.25" customHeight="1">
      <c r="D164" s="130"/>
      <c r="E164" s="131"/>
      <c r="F164" s="151"/>
      <c r="G164" s="151"/>
      <c r="H164" s="151"/>
      <c r="I164" s="151"/>
      <c r="J164" s="151"/>
      <c r="K164" s="151"/>
      <c r="L164" s="196"/>
      <c r="M164" s="196"/>
      <c r="N164" s="196"/>
      <c r="O164" s="196"/>
      <c r="P164" s="196"/>
      <c r="Q164" s="196"/>
      <c r="S164" s="202"/>
      <c r="T164" s="203"/>
      <c r="U164" s="202"/>
      <c r="V164" s="203"/>
      <c r="W164" s="202"/>
      <c r="X164" s="203"/>
      <c r="Y164" s="202"/>
      <c r="Z164" s="203"/>
      <c r="AA164" s="202"/>
      <c r="AB164" s="203"/>
      <c r="AC164" s="202"/>
      <c r="AD164" s="203"/>
      <c r="AE164" s="202"/>
      <c r="AF164" s="203"/>
      <c r="AG164" s="202"/>
      <c r="AH164" s="203"/>
      <c r="AI164" s="202"/>
      <c r="AJ164" s="203"/>
      <c r="AK164" s="202"/>
      <c r="AL164" s="203"/>
      <c r="AM164" s="202"/>
      <c r="AN164" s="203"/>
      <c r="AO164" s="202"/>
      <c r="AP164" s="203"/>
      <c r="AQ164" s="202"/>
      <c r="AR164" s="203"/>
      <c r="AS164" s="202"/>
      <c r="AT164" s="203"/>
      <c r="AU164" s="202"/>
      <c r="AV164" s="203"/>
      <c r="AW164" s="202"/>
      <c r="AX164" s="203"/>
      <c r="AY164" s="202"/>
      <c r="AZ164" s="203"/>
      <c r="BA164" s="202"/>
      <c r="BB164" s="203"/>
      <c r="BC164" s="202"/>
      <c r="BD164" s="203"/>
      <c r="BE164" s="202"/>
      <c r="BF164" s="203"/>
      <c r="BG164" s="202"/>
      <c r="BH164" s="203"/>
      <c r="BI164" s="202"/>
      <c r="BJ164" s="203"/>
      <c r="BK164" s="202"/>
      <c r="BL164" s="203"/>
      <c r="BM164" s="202"/>
      <c r="BN164" s="203"/>
      <c r="BO164" s="193"/>
      <c r="BP164" s="187"/>
      <c r="BQ164" s="187"/>
      <c r="BR164" s="187"/>
      <c r="BS164" s="201"/>
    </row>
    <row r="165" spans="1:71" ht="14.25" customHeight="1">
      <c r="D165" s="133"/>
      <c r="E165" s="134"/>
      <c r="F165" s="199"/>
      <c r="G165" s="199"/>
      <c r="H165" s="199"/>
      <c r="I165" s="199"/>
      <c r="J165" s="199"/>
      <c r="K165" s="199"/>
      <c r="L165" s="200"/>
      <c r="M165" s="200"/>
      <c r="N165" s="200"/>
      <c r="O165" s="200"/>
      <c r="P165" s="200"/>
      <c r="Q165" s="200"/>
      <c r="R165" s="853">
        <v>0.29166666666666669</v>
      </c>
      <c r="S165" s="853"/>
      <c r="T165" s="853">
        <v>0.33333333333333331</v>
      </c>
      <c r="U165" s="853"/>
      <c r="V165" s="853">
        <v>0.37499999999999994</v>
      </c>
      <c r="W165" s="853"/>
      <c r="X165" s="853">
        <v>0.41666666666666657</v>
      </c>
      <c r="Y165" s="853"/>
      <c r="Z165" s="853">
        <v>0.4583333333333332</v>
      </c>
      <c r="AA165" s="853"/>
      <c r="AB165" s="853">
        <v>0.49999999999999983</v>
      </c>
      <c r="AC165" s="853"/>
      <c r="AD165" s="853">
        <v>0.54166666666666652</v>
      </c>
      <c r="AE165" s="853"/>
      <c r="AF165" s="853">
        <v>0.58333333333333326</v>
      </c>
      <c r="AG165" s="853"/>
      <c r="AH165" s="853">
        <v>0.625</v>
      </c>
      <c r="AI165" s="853"/>
      <c r="AJ165" s="853">
        <v>0.66666666666666674</v>
      </c>
      <c r="AK165" s="853"/>
      <c r="AL165" s="853">
        <v>0.70833333333333348</v>
      </c>
      <c r="AM165" s="853"/>
      <c r="AN165" s="853">
        <v>0.75000000000000022</v>
      </c>
      <c r="AO165" s="853"/>
      <c r="AP165" s="853">
        <v>0.79166666666666696</v>
      </c>
      <c r="AQ165" s="853"/>
      <c r="AR165" s="853">
        <v>0.8333333333333337</v>
      </c>
      <c r="AS165" s="853"/>
      <c r="AT165" s="853">
        <v>0.87500000000000044</v>
      </c>
      <c r="AU165" s="853"/>
      <c r="AV165" s="853">
        <v>0.91666666666666718</v>
      </c>
      <c r="AW165" s="853"/>
      <c r="AX165" s="853">
        <v>0.95833333333333393</v>
      </c>
      <c r="AY165" s="853"/>
      <c r="AZ165" s="853">
        <v>0</v>
      </c>
      <c r="BA165" s="853"/>
      <c r="BB165" s="853">
        <v>4.1666666666666664E-2</v>
      </c>
      <c r="BC165" s="853"/>
      <c r="BD165" s="853">
        <v>8.3333333333333329E-2</v>
      </c>
      <c r="BE165" s="853"/>
      <c r="BF165" s="853">
        <v>0.12499999999999999</v>
      </c>
      <c r="BG165" s="853"/>
      <c r="BH165" s="853">
        <v>0.16666666666666666</v>
      </c>
      <c r="BI165" s="853"/>
      <c r="BJ165" s="853">
        <v>0.20833333333333334</v>
      </c>
      <c r="BK165" s="853"/>
      <c r="BL165" s="853">
        <v>0.25</v>
      </c>
      <c r="BM165" s="853"/>
      <c r="BN165" s="853">
        <v>0.29166666666666663</v>
      </c>
      <c r="BO165" s="853"/>
      <c r="BP165" s="197"/>
      <c r="BQ165" s="197"/>
      <c r="BR165" s="197"/>
      <c r="BS165" s="198"/>
    </row>
    <row r="166" spans="1:71" ht="20.149999999999999" customHeight="1">
      <c r="D166" s="918" t="s">
        <v>244</v>
      </c>
      <c r="E166" s="919"/>
      <c r="F166" s="919"/>
      <c r="G166" s="919"/>
      <c r="H166" s="919"/>
      <c r="I166" s="919"/>
      <c r="J166" s="919"/>
      <c r="K166" s="919"/>
      <c r="L166" s="919"/>
      <c r="M166" s="919"/>
      <c r="N166" s="919"/>
      <c r="O166" s="919"/>
      <c r="P166" s="919"/>
      <c r="Q166" s="919"/>
      <c r="R166" s="920"/>
      <c r="S166" s="855" t="str">
        <f>$BE$41</f>
        <v/>
      </c>
      <c r="T166" s="856"/>
      <c r="U166" s="856"/>
      <c r="V166" s="857"/>
      <c r="W166" s="855" t="str">
        <f>$BE$43</f>
        <v/>
      </c>
      <c r="X166" s="856"/>
      <c r="Y166" s="856"/>
      <c r="Z166" s="856"/>
      <c r="AA166" s="856"/>
      <c r="AB166" s="856"/>
      <c r="AC166" s="856"/>
      <c r="AD166" s="856"/>
      <c r="AE166" s="856"/>
      <c r="AF166" s="856"/>
      <c r="AG166" s="856"/>
      <c r="AH166" s="856"/>
      <c r="AI166" s="856"/>
      <c r="AJ166" s="856"/>
      <c r="AK166" s="856"/>
      <c r="AL166" s="857"/>
      <c r="AM166" s="855" t="str">
        <f>$BE$45</f>
        <v/>
      </c>
      <c r="AN166" s="857"/>
      <c r="AO166" s="854" t="str">
        <f>BE47</f>
        <v/>
      </c>
      <c r="AP166" s="854"/>
      <c r="AQ166" s="854" t="str">
        <f>BE49</f>
        <v/>
      </c>
      <c r="AR166" s="854"/>
      <c r="AS166" s="854" t="str">
        <f>BE51</f>
        <v/>
      </c>
      <c r="AT166" s="854"/>
      <c r="AU166" s="854"/>
      <c r="AV166" s="854"/>
      <c r="AW166" s="854" t="str">
        <f>BE53</f>
        <v/>
      </c>
      <c r="AX166" s="854"/>
      <c r="AY166" s="854"/>
      <c r="AZ166" s="854"/>
      <c r="BA166" s="854" t="str">
        <f>BE55</f>
        <v/>
      </c>
      <c r="BB166" s="854"/>
      <c r="BC166" s="854"/>
      <c r="BD166" s="854"/>
      <c r="BE166" s="854"/>
      <c r="BF166" s="854"/>
      <c r="BG166" s="854"/>
      <c r="BH166" s="854"/>
      <c r="BI166" s="854"/>
      <c r="BJ166" s="854"/>
      <c r="BK166" s="854"/>
      <c r="BL166" s="854"/>
      <c r="BM166" s="854"/>
      <c r="BN166" s="854"/>
      <c r="BO166" s="6"/>
      <c r="BS166" s="7"/>
    </row>
    <row r="167" spans="1:71" ht="20.149999999999999" customHeight="1">
      <c r="D167" s="918" t="s">
        <v>245</v>
      </c>
      <c r="E167" s="919"/>
      <c r="F167" s="919"/>
      <c r="G167" s="919"/>
      <c r="H167" s="919"/>
      <c r="I167" s="919"/>
      <c r="J167" s="919"/>
      <c r="K167" s="919"/>
      <c r="L167" s="919"/>
      <c r="M167" s="919"/>
      <c r="N167" s="919"/>
      <c r="O167" s="919"/>
      <c r="P167" s="919"/>
      <c r="Q167" s="919"/>
      <c r="R167" s="920"/>
      <c r="S167" s="222">
        <f t="shared" ref="S167:BN167" si="236">COUNTIF(S104:S163,$BU$100)</f>
        <v>0</v>
      </c>
      <c r="T167" s="222">
        <f t="shared" si="236"/>
        <v>0</v>
      </c>
      <c r="U167" s="222">
        <f t="shared" si="236"/>
        <v>0</v>
      </c>
      <c r="V167" s="222">
        <f t="shared" si="236"/>
        <v>0</v>
      </c>
      <c r="W167" s="222">
        <f t="shared" si="236"/>
        <v>0</v>
      </c>
      <c r="X167" s="222">
        <f t="shared" si="236"/>
        <v>0</v>
      </c>
      <c r="Y167" s="222">
        <f t="shared" si="236"/>
        <v>0</v>
      </c>
      <c r="Z167" s="222">
        <f t="shared" si="236"/>
        <v>0</v>
      </c>
      <c r="AA167" s="222">
        <f t="shared" si="236"/>
        <v>0</v>
      </c>
      <c r="AB167" s="222">
        <f t="shared" si="236"/>
        <v>0</v>
      </c>
      <c r="AC167" s="222">
        <f t="shared" si="236"/>
        <v>0</v>
      </c>
      <c r="AD167" s="222">
        <f t="shared" si="236"/>
        <v>0</v>
      </c>
      <c r="AE167" s="222">
        <f t="shared" si="236"/>
        <v>0</v>
      </c>
      <c r="AF167" s="222">
        <f t="shared" si="236"/>
        <v>0</v>
      </c>
      <c r="AG167" s="222">
        <f t="shared" si="236"/>
        <v>0</v>
      </c>
      <c r="AH167" s="222">
        <f t="shared" si="236"/>
        <v>0</v>
      </c>
      <c r="AI167" s="222">
        <f t="shared" si="236"/>
        <v>0</v>
      </c>
      <c r="AJ167" s="222">
        <f t="shared" si="236"/>
        <v>0</v>
      </c>
      <c r="AK167" s="222">
        <f t="shared" si="236"/>
        <v>0</v>
      </c>
      <c r="AL167" s="222">
        <f t="shared" si="236"/>
        <v>0</v>
      </c>
      <c r="AM167" s="222">
        <f t="shared" si="236"/>
        <v>0</v>
      </c>
      <c r="AN167" s="222">
        <f t="shared" si="236"/>
        <v>0</v>
      </c>
      <c r="AO167" s="222">
        <f t="shared" si="236"/>
        <v>0</v>
      </c>
      <c r="AP167" s="222">
        <f t="shared" si="236"/>
        <v>0</v>
      </c>
      <c r="AQ167" s="222">
        <f t="shared" si="236"/>
        <v>0</v>
      </c>
      <c r="AR167" s="222">
        <f t="shared" si="236"/>
        <v>0</v>
      </c>
      <c r="AS167" s="222">
        <f t="shared" si="236"/>
        <v>0</v>
      </c>
      <c r="AT167" s="222">
        <f t="shared" si="236"/>
        <v>0</v>
      </c>
      <c r="AU167" s="222">
        <f t="shared" si="236"/>
        <v>0</v>
      </c>
      <c r="AV167" s="222">
        <f t="shared" si="236"/>
        <v>0</v>
      </c>
      <c r="AW167" s="222">
        <f t="shared" si="236"/>
        <v>0</v>
      </c>
      <c r="AX167" s="222">
        <f t="shared" si="236"/>
        <v>0</v>
      </c>
      <c r="AY167" s="222">
        <f t="shared" si="236"/>
        <v>0</v>
      </c>
      <c r="AZ167" s="222">
        <f t="shared" si="236"/>
        <v>0</v>
      </c>
      <c r="BA167" s="222">
        <f t="shared" si="236"/>
        <v>0</v>
      </c>
      <c r="BB167" s="222">
        <f t="shared" si="236"/>
        <v>0</v>
      </c>
      <c r="BC167" s="222">
        <f t="shared" si="236"/>
        <v>0</v>
      </c>
      <c r="BD167" s="222">
        <f t="shared" si="236"/>
        <v>0</v>
      </c>
      <c r="BE167" s="222">
        <f t="shared" si="236"/>
        <v>0</v>
      </c>
      <c r="BF167" s="222">
        <f t="shared" si="236"/>
        <v>0</v>
      </c>
      <c r="BG167" s="222">
        <f t="shared" si="236"/>
        <v>0</v>
      </c>
      <c r="BH167" s="222">
        <f t="shared" si="236"/>
        <v>0</v>
      </c>
      <c r="BI167" s="222">
        <f t="shared" si="236"/>
        <v>0</v>
      </c>
      <c r="BJ167" s="222">
        <f t="shared" si="236"/>
        <v>0</v>
      </c>
      <c r="BK167" s="222">
        <f t="shared" si="236"/>
        <v>0</v>
      </c>
      <c r="BL167" s="222">
        <f t="shared" si="236"/>
        <v>0</v>
      </c>
      <c r="BM167" s="222">
        <f t="shared" si="236"/>
        <v>0</v>
      </c>
      <c r="BN167" s="222">
        <f t="shared" si="236"/>
        <v>0</v>
      </c>
      <c r="BO167" s="6"/>
      <c r="BP167" s="183"/>
      <c r="BQ167" s="183"/>
      <c r="BR167" s="183"/>
      <c r="BS167" s="7"/>
    </row>
    <row r="168" spans="1:71" s="183" customFormat="1" ht="20.149999999999999" customHeight="1">
      <c r="D168" s="918" t="s">
        <v>247</v>
      </c>
      <c r="E168" s="919"/>
      <c r="F168" s="919"/>
      <c r="G168" s="919"/>
      <c r="H168" s="919"/>
      <c r="I168" s="919"/>
      <c r="J168" s="919"/>
      <c r="K168" s="919"/>
      <c r="L168" s="919"/>
      <c r="M168" s="919"/>
      <c r="N168" s="919"/>
      <c r="O168" s="919"/>
      <c r="P168" s="919"/>
      <c r="Q168" s="919"/>
      <c r="R168" s="920"/>
      <c r="S168" s="223" t="str">
        <f>IF(S167&gt;=$S$166,$BU$100,"")</f>
        <v/>
      </c>
      <c r="T168" s="223" t="str">
        <f>IF(T167&gt;=$S$166,$BU$100,"")</f>
        <v/>
      </c>
      <c r="U168" s="223" t="str">
        <f>IF(U167&gt;=$S$166,$BU$100,"")</f>
        <v/>
      </c>
      <c r="V168" s="223" t="str">
        <f>IF(V167&gt;=$S$166,$BU$100,"")</f>
        <v/>
      </c>
      <c r="W168" s="224" t="str">
        <f t="shared" ref="W168:AL168" si="237">IF(W167&gt;=$W$166,$BU$100,"")</f>
        <v/>
      </c>
      <c r="X168" s="224" t="str">
        <f t="shared" si="237"/>
        <v/>
      </c>
      <c r="Y168" s="224" t="str">
        <f t="shared" si="237"/>
        <v/>
      </c>
      <c r="Z168" s="224" t="str">
        <f t="shared" si="237"/>
        <v/>
      </c>
      <c r="AA168" s="224" t="str">
        <f t="shared" si="237"/>
        <v/>
      </c>
      <c r="AB168" s="224" t="str">
        <f t="shared" si="237"/>
        <v/>
      </c>
      <c r="AC168" s="224" t="str">
        <f t="shared" si="237"/>
        <v/>
      </c>
      <c r="AD168" s="224" t="str">
        <f t="shared" si="237"/>
        <v/>
      </c>
      <c r="AE168" s="224" t="str">
        <f t="shared" si="237"/>
        <v/>
      </c>
      <c r="AF168" s="224" t="str">
        <f t="shared" si="237"/>
        <v/>
      </c>
      <c r="AG168" s="224" t="str">
        <f t="shared" si="237"/>
        <v/>
      </c>
      <c r="AH168" s="224" t="str">
        <f t="shared" si="237"/>
        <v/>
      </c>
      <c r="AI168" s="224" t="str">
        <f t="shared" si="237"/>
        <v/>
      </c>
      <c r="AJ168" s="224" t="str">
        <f t="shared" si="237"/>
        <v/>
      </c>
      <c r="AK168" s="224" t="str">
        <f t="shared" si="237"/>
        <v/>
      </c>
      <c r="AL168" s="224" t="str">
        <f t="shared" si="237"/>
        <v/>
      </c>
      <c r="AM168" s="224" t="str">
        <f>IF(AM167&gt;=$AM$166,$BU$100,"")</f>
        <v/>
      </c>
      <c r="AN168" s="224" t="str">
        <f>IF(AN167&gt;=$AM$166,$BU$100,"")</f>
        <v/>
      </c>
      <c r="AO168" s="224" t="str">
        <f>IF(AO167&gt;=$AO$166,$BU$100,"")</f>
        <v/>
      </c>
      <c r="AP168" s="224" t="str">
        <f>IF(AP167&gt;=$AO$166,$BU$100,"")</f>
        <v/>
      </c>
      <c r="AQ168" s="224" t="str">
        <f>IF(AQ167&gt;=$AQ$166,$BU$100,"")</f>
        <v/>
      </c>
      <c r="AR168" s="224" t="str">
        <f>IF(AR167&gt;=$AQ$166,$BU$100,"")</f>
        <v/>
      </c>
      <c r="AS168" s="224" t="str">
        <f>IF(AS167&gt;=$AS$166,$BU$100,"")</f>
        <v/>
      </c>
      <c r="AT168" s="224" t="str">
        <f>IF(AT167&gt;=$AS$166,$BU$100,"")</f>
        <v/>
      </c>
      <c r="AU168" s="224" t="str">
        <f>IF(AU167&gt;=$AS$166,$BU$100,"")</f>
        <v/>
      </c>
      <c r="AV168" s="224" t="str">
        <f>IF(AV167&gt;=$AS$166,$BU$100,"")</f>
        <v/>
      </c>
      <c r="AW168" s="224" t="str">
        <f>IF(AW167&gt;=$AW$166,$BU$100,"")</f>
        <v/>
      </c>
      <c r="AX168" s="224" t="str">
        <f>IF(AX167&gt;=$AW$166,$BU$100,"")</f>
        <v/>
      </c>
      <c r="AY168" s="224" t="str">
        <f>IF(AY167&gt;=$AW$166,$BU$100,"")</f>
        <v/>
      </c>
      <c r="AZ168" s="224" t="str">
        <f>IF(AZ167&gt;=$AW$166,$BU$100,"")</f>
        <v/>
      </c>
      <c r="BA168" s="224" t="str">
        <f t="shared" ref="BA168:BN168" si="238">IF(BA167&gt;=$BA$166,$BU$100,"")</f>
        <v/>
      </c>
      <c r="BB168" s="224" t="str">
        <f t="shared" si="238"/>
        <v/>
      </c>
      <c r="BC168" s="224" t="str">
        <f t="shared" si="238"/>
        <v/>
      </c>
      <c r="BD168" s="224" t="str">
        <f t="shared" si="238"/>
        <v/>
      </c>
      <c r="BE168" s="224" t="str">
        <f t="shared" si="238"/>
        <v/>
      </c>
      <c r="BF168" s="224" t="str">
        <f t="shared" si="238"/>
        <v/>
      </c>
      <c r="BG168" s="224" t="str">
        <f t="shared" si="238"/>
        <v/>
      </c>
      <c r="BH168" s="224" t="str">
        <f t="shared" si="238"/>
        <v/>
      </c>
      <c r="BI168" s="224" t="str">
        <f t="shared" si="238"/>
        <v/>
      </c>
      <c r="BJ168" s="224" t="str">
        <f t="shared" si="238"/>
        <v/>
      </c>
      <c r="BK168" s="224" t="str">
        <f t="shared" si="238"/>
        <v/>
      </c>
      <c r="BL168" s="224" t="str">
        <f t="shared" si="238"/>
        <v/>
      </c>
      <c r="BM168" s="224" t="str">
        <f t="shared" si="238"/>
        <v/>
      </c>
      <c r="BN168" s="224" t="str">
        <f t="shared" si="238"/>
        <v/>
      </c>
      <c r="BO168" s="6"/>
      <c r="BS168" s="7"/>
    </row>
    <row r="169" spans="1:71" ht="15.75" customHeight="1">
      <c r="D169" s="228"/>
      <c r="E169" s="225" t="s">
        <v>62</v>
      </c>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31"/>
      <c r="BG169" s="231"/>
      <c r="BH169" s="231"/>
      <c r="BI169" s="231"/>
      <c r="BJ169" s="231"/>
      <c r="BK169" s="231"/>
      <c r="BL169" s="231"/>
      <c r="BM169" s="231"/>
      <c r="BN169" s="231"/>
      <c r="BO169" s="6"/>
      <c r="BP169" s="923"/>
      <c r="BQ169" s="923"/>
      <c r="BR169" s="923"/>
      <c r="BS169" s="924"/>
    </row>
    <row r="170" spans="1:71" ht="15.75" customHeight="1">
      <c r="D170" s="228"/>
      <c r="E170" s="225"/>
      <c r="F170" s="225" t="s">
        <v>63</v>
      </c>
      <c r="G170" s="225"/>
      <c r="H170" s="225"/>
      <c r="I170" s="225"/>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6"/>
      <c r="BP170" s="923"/>
      <c r="BQ170" s="923"/>
      <c r="BR170" s="923"/>
      <c r="BS170" s="924"/>
    </row>
    <row r="171" spans="1:71" ht="20.149999999999999" customHeight="1">
      <c r="D171" s="229"/>
      <c r="E171" s="226" t="s">
        <v>19</v>
      </c>
      <c r="F171" s="227"/>
      <c r="G171" s="925">
        <f>SUM(BP104:BS163)</f>
        <v>0</v>
      </c>
      <c r="H171" s="925"/>
      <c r="I171" s="925"/>
      <c r="J171" s="925"/>
      <c r="K171" s="925"/>
      <c r="L171" s="925"/>
      <c r="M171" s="227" t="s">
        <v>64</v>
      </c>
      <c r="N171" s="227"/>
      <c r="O171" s="227"/>
      <c r="P171" s="227"/>
      <c r="Q171" s="227"/>
      <c r="R171" s="227"/>
      <c r="S171" s="227"/>
      <c r="T171" s="227" t="s">
        <v>65</v>
      </c>
      <c r="U171" s="227"/>
      <c r="V171" s="227"/>
      <c r="W171" s="902">
        <v>8</v>
      </c>
      <c r="X171" s="902"/>
      <c r="Y171" s="902"/>
      <c r="Z171" s="227" t="s">
        <v>248</v>
      </c>
      <c r="AA171" s="227"/>
      <c r="AB171" s="227"/>
      <c r="AC171" s="227"/>
      <c r="AD171" s="227"/>
      <c r="AE171" s="227"/>
      <c r="AF171" s="227"/>
      <c r="AG171" s="227" t="s">
        <v>66</v>
      </c>
      <c r="AH171" s="227"/>
      <c r="AI171" s="227"/>
      <c r="AJ171" s="227"/>
      <c r="AK171" s="226" t="s">
        <v>19</v>
      </c>
      <c r="AL171" s="227"/>
      <c r="AM171" s="925">
        <f>ROUND(G171/W171,0)</f>
        <v>0</v>
      </c>
      <c r="AN171" s="925"/>
      <c r="AO171" s="925"/>
      <c r="AP171" s="925"/>
      <c r="AQ171" s="925"/>
      <c r="AR171" s="925"/>
      <c r="AS171" s="227" t="s">
        <v>67</v>
      </c>
      <c r="AT171" s="227"/>
      <c r="AU171" s="227"/>
      <c r="AV171" s="227"/>
      <c r="AW171" s="227"/>
      <c r="AX171" s="227"/>
      <c r="AY171" s="227"/>
      <c r="AZ171" s="227"/>
      <c r="BA171" s="227"/>
      <c r="BB171" s="227"/>
      <c r="BC171" s="227"/>
      <c r="BD171" s="227"/>
      <c r="BE171" s="227"/>
      <c r="BF171" s="227"/>
      <c r="BG171" s="227"/>
      <c r="BH171" s="227"/>
      <c r="BI171" s="227"/>
      <c r="BJ171" s="227"/>
      <c r="BK171" s="227"/>
      <c r="BL171" s="227"/>
      <c r="BM171" s="227"/>
      <c r="BN171" s="227"/>
      <c r="BO171" s="8"/>
      <c r="BP171" s="184"/>
      <c r="BQ171" s="184"/>
      <c r="BR171" s="184"/>
      <c r="BS171" s="9"/>
    </row>
    <row r="172" spans="1:71" ht="10" customHeight="1">
      <c r="D172" s="144"/>
      <c r="E172" s="144"/>
      <c r="G172" s="132"/>
      <c r="H172" s="132"/>
      <c r="I172" s="132"/>
      <c r="J172" s="132"/>
      <c r="K172" s="132"/>
      <c r="L172" s="132"/>
      <c r="AK172" s="144"/>
      <c r="AM172" s="132"/>
      <c r="AN172" s="132"/>
      <c r="AO172" s="132"/>
      <c r="AP172" s="132"/>
      <c r="AQ172" s="132"/>
      <c r="AR172" s="132"/>
    </row>
    <row r="173" spans="1:71" ht="24.75" customHeight="1">
      <c r="A173" s="795"/>
      <c r="B173" s="795"/>
      <c r="C173" s="795"/>
      <c r="D173" s="795"/>
      <c r="E173" s="795"/>
      <c r="F173" s="795"/>
      <c r="G173" s="795"/>
      <c r="H173" s="795"/>
      <c r="I173" s="795"/>
      <c r="J173" s="795"/>
      <c r="K173" s="795"/>
      <c r="L173" s="795"/>
      <c r="M173" s="795"/>
      <c r="N173" s="795"/>
      <c r="O173" s="795"/>
      <c r="P173" s="795"/>
      <c r="Q173" s="795"/>
      <c r="R173" s="795"/>
      <c r="S173" s="795"/>
      <c r="T173" s="795"/>
      <c r="U173" s="795"/>
      <c r="V173" s="795"/>
      <c r="W173" s="795"/>
      <c r="X173" s="795"/>
      <c r="Y173" s="795"/>
      <c r="Z173" s="795"/>
      <c r="AA173" s="795"/>
      <c r="AB173" s="795"/>
      <c r="AC173" s="795"/>
      <c r="AD173" s="795"/>
      <c r="AE173" s="795"/>
      <c r="AF173" s="795"/>
      <c r="AG173" s="795"/>
      <c r="AH173" s="795"/>
      <c r="AI173" s="795"/>
      <c r="AJ173" s="795"/>
      <c r="AK173" s="795"/>
      <c r="AL173" s="795"/>
      <c r="AM173" s="795"/>
      <c r="AN173" s="795"/>
      <c r="AO173" s="795"/>
      <c r="AP173" s="795"/>
      <c r="AQ173" s="795"/>
      <c r="AR173" s="795"/>
      <c r="AS173" s="795"/>
      <c r="AT173" s="795"/>
      <c r="AU173" s="795"/>
      <c r="AV173" s="795"/>
      <c r="AW173" s="795"/>
      <c r="AX173" s="795"/>
      <c r="AY173" s="795"/>
      <c r="AZ173" s="795"/>
      <c r="BA173" s="795"/>
      <c r="BB173" s="795"/>
      <c r="BC173" s="795"/>
      <c r="BD173" s="795"/>
      <c r="BE173" s="795"/>
      <c r="BF173" s="795"/>
      <c r="BG173" s="795"/>
      <c r="BH173" s="795"/>
      <c r="BI173" s="795"/>
      <c r="BJ173" s="795"/>
      <c r="BK173" s="795"/>
      <c r="BL173" s="795"/>
      <c r="BM173" s="795"/>
      <c r="BN173" s="795"/>
      <c r="BO173" s="795"/>
    </row>
    <row r="174" spans="1:71" ht="24.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row>
    <row r="175" spans="1:71" ht="163.5" customHeight="1">
      <c r="A175" s="617"/>
      <c r="B175" s="617"/>
      <c r="C175" s="617"/>
      <c r="D175" s="617"/>
      <c r="E175" s="631"/>
      <c r="F175" s="631"/>
      <c r="G175" s="631"/>
      <c r="H175" s="631"/>
      <c r="I175" s="631"/>
      <c r="J175" s="631"/>
      <c r="K175" s="631"/>
      <c r="L175" s="631"/>
      <c r="M175" s="631"/>
      <c r="N175" s="631"/>
      <c r="O175" s="631"/>
      <c r="P175" s="631"/>
      <c r="Q175" s="631"/>
      <c r="R175" s="631"/>
      <c r="S175" s="631"/>
      <c r="T175" s="631"/>
      <c r="U175" s="631"/>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1"/>
      <c r="AS175" s="631"/>
      <c r="AT175" s="631"/>
      <c r="AU175" s="631"/>
      <c r="AV175" s="631"/>
      <c r="AW175" s="631"/>
      <c r="AX175" s="631"/>
      <c r="AY175" s="631"/>
      <c r="AZ175" s="631"/>
      <c r="BA175" s="631"/>
      <c r="BB175" s="631"/>
      <c r="BC175" s="631"/>
      <c r="BD175" s="631"/>
      <c r="BE175" s="631"/>
      <c r="BF175" s="631"/>
      <c r="BG175" s="631"/>
      <c r="BH175" s="631"/>
      <c r="BI175" s="631"/>
      <c r="BJ175" s="631"/>
      <c r="BK175" s="631"/>
      <c r="BL175" s="631"/>
      <c r="BM175" s="631"/>
      <c r="BN175" s="631"/>
    </row>
    <row r="176" spans="1:71" ht="20.149999999999999" customHeight="1">
      <c r="A176" s="588"/>
      <c r="B176" s="588"/>
      <c r="C176" s="588"/>
      <c r="D176" s="588"/>
      <c r="F176" s="20"/>
      <c r="G176" s="20"/>
      <c r="H176" s="20"/>
      <c r="I176" s="20"/>
      <c r="J176" s="20"/>
      <c r="K176" s="20"/>
      <c r="L176" s="20"/>
      <c r="M176" s="20"/>
      <c r="N176" s="20"/>
      <c r="O176" s="20"/>
      <c r="P176" s="20"/>
      <c r="Q176" s="20"/>
      <c r="R176" s="26"/>
      <c r="S176" s="26"/>
    </row>
    <row r="177" spans="1:73" ht="20.149999999999999" customHeight="1">
      <c r="A177" s="588"/>
      <c r="B177" s="588"/>
      <c r="C177" s="588"/>
      <c r="D177" s="588"/>
      <c r="F177" s="20"/>
      <c r="G177" s="20"/>
      <c r="H177" s="27"/>
      <c r="I177" s="27"/>
      <c r="J177" s="27"/>
      <c r="K177" s="27"/>
      <c r="L177" s="27"/>
      <c r="M177" s="27"/>
      <c r="N177" s="27"/>
      <c r="O177" s="27"/>
      <c r="P177" s="27"/>
      <c r="Q177" s="27"/>
      <c r="R177" s="28"/>
      <c r="S177" s="28"/>
    </row>
    <row r="178" spans="1:73" ht="35.25" customHeight="1">
      <c r="A178" s="617"/>
      <c r="B178" s="617"/>
      <c r="C178" s="617"/>
      <c r="D178" s="617"/>
      <c r="E178" s="631"/>
      <c r="F178" s="631"/>
      <c r="G178" s="631"/>
      <c r="H178" s="631"/>
      <c r="I178" s="631"/>
      <c r="J178" s="631"/>
      <c r="K178" s="631"/>
      <c r="L178" s="631"/>
      <c r="M178" s="631"/>
      <c r="N178" s="631"/>
      <c r="O178" s="631"/>
      <c r="P178" s="631"/>
      <c r="Q178" s="631"/>
      <c r="R178" s="631"/>
      <c r="S178" s="631"/>
      <c r="T178" s="631"/>
      <c r="U178" s="631"/>
      <c r="V178" s="631"/>
      <c r="W178" s="631"/>
      <c r="X178" s="631"/>
      <c r="Y178" s="631"/>
      <c r="Z178" s="631"/>
      <c r="AA178" s="631"/>
      <c r="AB178" s="631"/>
      <c r="AC178" s="631"/>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1"/>
      <c r="AY178" s="631"/>
      <c r="AZ178" s="631"/>
      <c r="BA178" s="631"/>
      <c r="BB178" s="631"/>
      <c r="BC178" s="631"/>
      <c r="BD178" s="631"/>
      <c r="BE178" s="631"/>
      <c r="BF178" s="631"/>
      <c r="BG178" s="631"/>
      <c r="BH178" s="631"/>
      <c r="BI178" s="631"/>
      <c r="BJ178" s="631"/>
      <c r="BK178" s="631"/>
      <c r="BL178" s="631"/>
      <c r="BM178" s="631"/>
      <c r="BN178" s="631"/>
    </row>
    <row r="179" spans="1:73" ht="52.5" customHeight="1">
      <c r="A179" s="617"/>
      <c r="B179" s="617"/>
      <c r="C179" s="617"/>
      <c r="D179" s="617"/>
      <c r="E179" s="631"/>
      <c r="F179" s="631"/>
      <c r="G179" s="631"/>
      <c r="H179" s="631"/>
      <c r="I179" s="631"/>
      <c r="J179" s="631"/>
      <c r="K179" s="631"/>
      <c r="L179" s="631"/>
      <c r="M179" s="631"/>
      <c r="N179" s="631"/>
      <c r="O179" s="631"/>
      <c r="P179" s="631"/>
      <c r="Q179" s="631"/>
      <c r="R179" s="631"/>
      <c r="S179" s="631"/>
      <c r="T179" s="631"/>
      <c r="U179" s="631"/>
      <c r="V179" s="631"/>
      <c r="W179" s="631"/>
      <c r="X179" s="631"/>
      <c r="Y179" s="631"/>
      <c r="Z179" s="631"/>
      <c r="AA179" s="631"/>
      <c r="AB179" s="631"/>
      <c r="AC179" s="631"/>
      <c r="AD179" s="631"/>
      <c r="AE179" s="631"/>
      <c r="AF179" s="631"/>
      <c r="AG179" s="631"/>
      <c r="AH179" s="631"/>
      <c r="AI179" s="631"/>
      <c r="AJ179" s="631"/>
      <c r="AK179" s="631"/>
      <c r="AL179" s="631"/>
      <c r="AM179" s="631"/>
      <c r="AN179" s="631"/>
      <c r="AO179" s="631"/>
      <c r="AP179" s="631"/>
      <c r="AQ179" s="631"/>
      <c r="AR179" s="631"/>
      <c r="AS179" s="631"/>
      <c r="AT179" s="631"/>
      <c r="AU179" s="631"/>
      <c r="AV179" s="631"/>
      <c r="AW179" s="631"/>
      <c r="AX179" s="631"/>
      <c r="AY179" s="631"/>
      <c r="AZ179" s="631"/>
      <c r="BA179" s="631"/>
      <c r="BB179" s="631"/>
      <c r="BC179" s="631"/>
      <c r="BD179" s="631"/>
      <c r="BE179" s="631"/>
      <c r="BF179" s="631"/>
      <c r="BG179" s="631"/>
      <c r="BH179" s="631"/>
      <c r="BI179" s="631"/>
      <c r="BJ179" s="631"/>
      <c r="BK179" s="631"/>
      <c r="BL179" s="631"/>
      <c r="BM179" s="631"/>
      <c r="BN179" s="631"/>
    </row>
    <row r="180" spans="1:73" ht="54" customHeight="1">
      <c r="A180" s="617"/>
      <c r="B180" s="617"/>
      <c r="C180" s="617"/>
      <c r="D180" s="617"/>
      <c r="E180" s="631"/>
      <c r="F180" s="631"/>
      <c r="G180" s="631"/>
      <c r="H180" s="631"/>
      <c r="I180" s="631"/>
      <c r="J180" s="631"/>
      <c r="K180" s="631"/>
      <c r="L180" s="631"/>
      <c r="M180" s="631"/>
      <c r="N180" s="631"/>
      <c r="O180" s="631"/>
      <c r="P180" s="631"/>
      <c r="Q180" s="631"/>
      <c r="R180" s="631"/>
      <c r="S180" s="631"/>
      <c r="T180" s="631"/>
      <c r="U180" s="631"/>
      <c r="V180" s="631"/>
      <c r="W180" s="631"/>
      <c r="X180" s="631"/>
      <c r="Y180" s="631"/>
      <c r="Z180" s="631"/>
      <c r="AA180" s="631"/>
      <c r="AB180" s="631"/>
      <c r="AC180" s="631"/>
      <c r="AD180" s="631"/>
      <c r="AE180" s="631"/>
      <c r="AF180" s="631"/>
      <c r="AG180" s="631"/>
      <c r="AH180" s="631"/>
      <c r="AI180" s="631"/>
      <c r="AJ180" s="631"/>
      <c r="AK180" s="631"/>
      <c r="AL180" s="631"/>
      <c r="AM180" s="631"/>
      <c r="AN180" s="631"/>
      <c r="AO180" s="631"/>
      <c r="AP180" s="631"/>
      <c r="AQ180" s="631"/>
      <c r="AR180" s="631"/>
      <c r="AS180" s="631"/>
      <c r="AT180" s="631"/>
      <c r="AU180" s="631"/>
      <c r="AV180" s="631"/>
      <c r="AW180" s="631"/>
      <c r="AX180" s="631"/>
      <c r="AY180" s="631"/>
      <c r="AZ180" s="631"/>
      <c r="BA180" s="631"/>
      <c r="BB180" s="631"/>
      <c r="BC180" s="631"/>
      <c r="BD180" s="631"/>
      <c r="BE180" s="631"/>
      <c r="BF180" s="631"/>
      <c r="BG180" s="631"/>
      <c r="BH180" s="631"/>
      <c r="BI180" s="631"/>
      <c r="BJ180" s="631"/>
      <c r="BK180" s="631"/>
      <c r="BL180" s="631"/>
      <c r="BM180" s="631"/>
      <c r="BN180" s="631"/>
    </row>
    <row r="181" spans="1:73" ht="20.149999999999999" customHeight="1">
      <c r="A181" s="63"/>
      <c r="B181" s="63"/>
      <c r="C181" s="63"/>
      <c r="D181" s="63"/>
      <c r="E181" s="63"/>
      <c r="F181" s="63"/>
      <c r="G181" s="63"/>
      <c r="H181" s="63"/>
      <c r="I181" s="63"/>
      <c r="J181" s="63"/>
      <c r="K181" s="63"/>
      <c r="L181" s="63"/>
      <c r="M181" s="63"/>
      <c r="N181" s="63"/>
      <c r="O181" s="63"/>
      <c r="P181" s="63"/>
      <c r="Q181" s="63"/>
      <c r="R181" s="88"/>
      <c r="S181" s="88"/>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row>
    <row r="182" spans="1:73" ht="35.25" customHeight="1">
      <c r="A182" s="63"/>
      <c r="B182" s="63"/>
      <c r="C182" s="63"/>
      <c r="D182" s="88"/>
      <c r="E182" s="88"/>
      <c r="F182" s="88"/>
      <c r="G182" s="631"/>
      <c r="H182" s="631"/>
      <c r="I182" s="631"/>
      <c r="J182" s="631"/>
      <c r="K182" s="631"/>
      <c r="L182" s="631"/>
      <c r="M182" s="631"/>
      <c r="N182" s="631"/>
      <c r="O182" s="631"/>
      <c r="P182" s="631"/>
      <c r="Q182" s="631"/>
      <c r="R182" s="631"/>
      <c r="S182" s="631"/>
      <c r="T182" s="631"/>
      <c r="U182" s="631"/>
      <c r="V182" s="631"/>
      <c r="W182" s="631"/>
      <c r="X182" s="631"/>
      <c r="Y182" s="631"/>
      <c r="Z182" s="631"/>
      <c r="AA182" s="631"/>
      <c r="AB182" s="631"/>
      <c r="AC182" s="631"/>
      <c r="AD182" s="631"/>
      <c r="AE182" s="631"/>
      <c r="AF182" s="631"/>
      <c r="AG182" s="631"/>
      <c r="AH182" s="631"/>
      <c r="AI182" s="631"/>
      <c r="AJ182" s="631"/>
      <c r="AK182" s="631"/>
      <c r="AL182" s="631"/>
      <c r="AM182" s="631"/>
      <c r="AN182" s="631"/>
      <c r="AO182" s="631"/>
      <c r="AP182" s="631"/>
      <c r="AQ182" s="631"/>
      <c r="AR182" s="631"/>
      <c r="AS182" s="631"/>
      <c r="AT182" s="631"/>
      <c r="AU182" s="631"/>
      <c r="AV182" s="631"/>
      <c r="AW182" s="631"/>
      <c r="AX182" s="631"/>
      <c r="AY182" s="631"/>
      <c r="AZ182" s="631"/>
      <c r="BA182" s="631"/>
      <c r="BB182" s="631"/>
      <c r="BC182" s="631"/>
      <c r="BD182" s="631"/>
      <c r="BE182" s="631"/>
      <c r="BF182" s="631"/>
      <c r="BG182" s="631"/>
      <c r="BH182" s="631"/>
      <c r="BI182" s="631"/>
      <c r="BJ182" s="631"/>
      <c r="BK182" s="631"/>
      <c r="BL182" s="631"/>
      <c r="BM182" s="631"/>
      <c r="BN182" s="631"/>
    </row>
    <row r="183" spans="1:73" ht="20.149999999999999" customHeight="1">
      <c r="A183" s="63"/>
      <c r="B183" s="63"/>
      <c r="C183" s="63"/>
      <c r="D183" s="63"/>
      <c r="E183" s="63"/>
      <c r="F183" s="63"/>
      <c r="G183" s="63"/>
      <c r="H183" s="63"/>
      <c r="I183" s="63"/>
      <c r="J183" s="63"/>
      <c r="K183" s="63"/>
      <c r="L183" s="63"/>
      <c r="M183" s="63"/>
      <c r="N183" s="63"/>
      <c r="O183" s="63"/>
      <c r="P183" s="63"/>
      <c r="Q183" s="63"/>
      <c r="R183" s="88"/>
      <c r="S183" s="88"/>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row>
    <row r="184" spans="1:73" ht="19.5" customHeight="1">
      <c r="A184" s="63"/>
      <c r="B184" s="63"/>
      <c r="C184" s="63"/>
      <c r="D184" s="88"/>
      <c r="E184" s="88"/>
      <c r="F184" s="88"/>
      <c r="G184" s="631"/>
      <c r="H184" s="631"/>
      <c r="I184" s="631"/>
      <c r="J184" s="631"/>
      <c r="K184" s="631"/>
      <c r="L184" s="631"/>
      <c r="M184" s="631"/>
      <c r="N184" s="631"/>
      <c r="O184" s="631"/>
      <c r="P184" s="631"/>
      <c r="Q184" s="631"/>
      <c r="R184" s="631"/>
      <c r="S184" s="631"/>
      <c r="T184" s="631"/>
      <c r="U184" s="631"/>
      <c r="V184" s="631"/>
      <c r="W184" s="631"/>
      <c r="X184" s="631"/>
      <c r="Y184" s="631"/>
      <c r="Z184" s="631"/>
      <c r="AA184" s="631"/>
      <c r="AB184" s="631"/>
      <c r="AC184" s="631"/>
      <c r="AD184" s="631"/>
      <c r="AE184" s="631"/>
      <c r="AF184" s="631"/>
      <c r="AG184" s="631"/>
      <c r="AH184" s="631"/>
      <c r="AI184" s="631"/>
      <c r="AJ184" s="631"/>
      <c r="AK184" s="631"/>
      <c r="AL184" s="631"/>
      <c r="AM184" s="631"/>
      <c r="AN184" s="631"/>
      <c r="AO184" s="631"/>
      <c r="AP184" s="631"/>
      <c r="AQ184" s="631"/>
      <c r="AR184" s="631"/>
      <c r="AS184" s="631"/>
      <c r="AT184" s="631"/>
      <c r="AU184" s="631"/>
      <c r="AV184" s="631"/>
      <c r="AW184" s="631"/>
      <c r="AX184" s="631"/>
      <c r="AY184" s="631"/>
      <c r="AZ184" s="631"/>
      <c r="BA184" s="631"/>
      <c r="BB184" s="631"/>
      <c r="BC184" s="631"/>
      <c r="BD184" s="631"/>
      <c r="BE184" s="631"/>
      <c r="BF184" s="631"/>
      <c r="BG184" s="631"/>
      <c r="BH184" s="631"/>
      <c r="BI184" s="631"/>
      <c r="BJ184" s="631"/>
      <c r="BK184" s="63"/>
    </row>
    <row r="185" spans="1:73" ht="20.149999999999999"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107"/>
      <c r="BM185" s="107"/>
      <c r="BN185" s="107"/>
      <c r="BO185" s="107"/>
      <c r="BP185" s="107"/>
      <c r="BQ185" s="107"/>
      <c r="BR185" s="107"/>
      <c r="BS185" s="107"/>
      <c r="BT185" s="107"/>
      <c r="BU185" s="107"/>
    </row>
    <row r="186" spans="1:73" ht="20.149999999999999" customHeight="1">
      <c r="A186" s="63"/>
      <c r="B186" s="63"/>
      <c r="C186" s="63"/>
      <c r="D186" s="63"/>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129"/>
      <c r="BM186" s="129"/>
      <c r="BN186" s="129"/>
      <c r="BO186" s="129"/>
      <c r="BP186" s="129"/>
      <c r="BQ186" s="129"/>
      <c r="BR186" s="129"/>
      <c r="BS186" s="129"/>
      <c r="BT186" s="129"/>
      <c r="BU186" s="129"/>
    </row>
    <row r="187" spans="1:73" ht="20.149999999999999"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107"/>
      <c r="BM187" s="107"/>
      <c r="BN187" s="107"/>
      <c r="BO187" s="107"/>
      <c r="BP187" s="107"/>
      <c r="BQ187" s="107"/>
    </row>
    <row r="188" spans="1:73" ht="20.149999999999999"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4"/>
      <c r="AD188" s="64"/>
      <c r="AE188" s="64"/>
      <c r="AF188" s="64"/>
      <c r="AG188" s="64"/>
      <c r="AH188" s="64"/>
      <c r="AI188" s="63"/>
      <c r="AJ188" s="63"/>
      <c r="AK188" s="63"/>
      <c r="AL188" s="63"/>
      <c r="AM188" s="63"/>
      <c r="AN188" s="63"/>
      <c r="AO188" s="63"/>
      <c r="AP188" s="63"/>
      <c r="AQ188" s="63"/>
      <c r="AR188" s="63"/>
      <c r="AS188" s="63"/>
      <c r="AT188" s="63"/>
      <c r="AU188" s="63"/>
      <c r="AV188" s="63"/>
      <c r="AW188" s="63"/>
      <c r="AX188" s="63"/>
      <c r="AY188" s="63"/>
      <c r="AZ188" s="63"/>
      <c r="BA188" s="64"/>
      <c r="BB188" s="64"/>
      <c r="BC188" s="64"/>
      <c r="BD188" s="64"/>
      <c r="BE188" s="63"/>
      <c r="BF188" s="63"/>
      <c r="BG188" s="64"/>
      <c r="BH188" s="64"/>
      <c r="BI188" s="64"/>
      <c r="BJ188" s="64"/>
      <c r="BK188" s="64"/>
      <c r="BL188" s="128"/>
    </row>
    <row r="189" spans="1:73" ht="19.5" customHeight="1">
      <c r="A189" s="588"/>
      <c r="B189" s="588"/>
      <c r="C189" s="588"/>
      <c r="D189" s="588"/>
      <c r="AC189" s="128"/>
      <c r="AD189" s="128"/>
      <c r="AE189" s="128"/>
      <c r="AF189" s="128"/>
      <c r="AG189" s="128"/>
      <c r="AH189" s="128"/>
      <c r="BA189" s="128"/>
      <c r="BB189" s="128"/>
      <c r="BC189" s="128"/>
      <c r="BD189" s="128"/>
      <c r="BG189" s="128"/>
      <c r="BH189" s="128"/>
      <c r="BI189" s="128"/>
      <c r="BJ189" s="128"/>
      <c r="BK189" s="128"/>
      <c r="BL189" s="128"/>
    </row>
    <row r="190" spans="1:73" ht="51.75" customHeight="1">
      <c r="A190" s="617"/>
      <c r="B190" s="617"/>
      <c r="C190" s="617"/>
      <c r="D190" s="617"/>
      <c r="E190" s="631"/>
      <c r="F190" s="631"/>
      <c r="G190" s="631"/>
      <c r="H190" s="631"/>
      <c r="I190" s="631"/>
      <c r="J190" s="631"/>
      <c r="K190" s="631"/>
      <c r="L190" s="631"/>
      <c r="M190" s="631"/>
      <c r="N190" s="631"/>
      <c r="O190" s="631"/>
      <c r="P190" s="631"/>
      <c r="Q190" s="631"/>
      <c r="R190" s="631"/>
      <c r="S190" s="631"/>
      <c r="T190" s="631"/>
      <c r="U190" s="631"/>
      <c r="V190" s="631"/>
      <c r="W190" s="631"/>
      <c r="X190" s="631"/>
      <c r="Y190" s="631"/>
      <c r="Z190" s="631"/>
      <c r="AA190" s="631"/>
      <c r="AB190" s="631"/>
      <c r="AC190" s="631"/>
      <c r="AD190" s="631"/>
      <c r="AE190" s="631"/>
      <c r="AF190" s="631"/>
      <c r="AG190" s="631"/>
      <c r="AH190" s="631"/>
      <c r="AI190" s="631"/>
      <c r="AJ190" s="631"/>
      <c r="AK190" s="631"/>
      <c r="AL190" s="631"/>
      <c r="AM190" s="631"/>
      <c r="AN190" s="631"/>
      <c r="AO190" s="631"/>
      <c r="AP190" s="631"/>
      <c r="AQ190" s="631"/>
      <c r="AR190" s="631"/>
      <c r="AS190" s="631"/>
      <c r="AT190" s="631"/>
      <c r="AU190" s="631"/>
      <c r="AV190" s="631"/>
      <c r="AW190" s="631"/>
      <c r="AX190" s="631"/>
      <c r="AY190" s="631"/>
      <c r="AZ190" s="631"/>
      <c r="BA190" s="631"/>
      <c r="BB190" s="631"/>
      <c r="BC190" s="631"/>
      <c r="BD190" s="631"/>
      <c r="BE190" s="631"/>
      <c r="BF190" s="631"/>
      <c r="BG190" s="631"/>
      <c r="BH190" s="631"/>
      <c r="BI190" s="631"/>
      <c r="BJ190" s="631"/>
      <c r="BK190" s="631"/>
      <c r="BL190" s="631"/>
      <c r="BM190" s="631"/>
      <c r="BN190" s="631"/>
    </row>
    <row r="191" spans="1:73" ht="50.25" customHeight="1">
      <c r="A191" s="617"/>
      <c r="B191" s="617"/>
      <c r="C191" s="617"/>
      <c r="D191" s="617"/>
      <c r="E191" s="631"/>
      <c r="F191" s="631"/>
      <c r="G191" s="631"/>
      <c r="H191" s="631"/>
      <c r="I191" s="631"/>
      <c r="J191" s="631"/>
      <c r="K191" s="631"/>
      <c r="L191" s="631"/>
      <c r="M191" s="631"/>
      <c r="N191" s="631"/>
      <c r="O191" s="631"/>
      <c r="P191" s="631"/>
      <c r="Q191" s="631"/>
      <c r="R191" s="631"/>
      <c r="S191" s="631"/>
      <c r="T191" s="631"/>
      <c r="U191" s="631"/>
      <c r="V191" s="631"/>
      <c r="W191" s="631"/>
      <c r="X191" s="631"/>
      <c r="Y191" s="631"/>
      <c r="Z191" s="631"/>
      <c r="AA191" s="631"/>
      <c r="AB191" s="631"/>
      <c r="AC191" s="631"/>
      <c r="AD191" s="631"/>
      <c r="AE191" s="631"/>
      <c r="AF191" s="631"/>
      <c r="AG191" s="631"/>
      <c r="AH191" s="631"/>
      <c r="AI191" s="631"/>
      <c r="AJ191" s="631"/>
      <c r="AK191" s="631"/>
      <c r="AL191" s="631"/>
      <c r="AM191" s="631"/>
      <c r="AN191" s="631"/>
      <c r="AO191" s="631"/>
      <c r="AP191" s="631"/>
      <c r="AQ191" s="631"/>
      <c r="AR191" s="631"/>
      <c r="AS191" s="631"/>
      <c r="AT191" s="631"/>
      <c r="AU191" s="631"/>
      <c r="AV191" s="631"/>
      <c r="AW191" s="631"/>
      <c r="AX191" s="631"/>
      <c r="AY191" s="631"/>
      <c r="AZ191" s="631"/>
      <c r="BA191" s="631"/>
      <c r="BB191" s="631"/>
      <c r="BC191" s="631"/>
      <c r="BD191" s="631"/>
      <c r="BE191" s="631"/>
      <c r="BF191" s="631"/>
      <c r="BG191" s="631"/>
      <c r="BH191" s="631"/>
      <c r="BI191" s="631"/>
      <c r="BJ191" s="631"/>
      <c r="BK191" s="631"/>
      <c r="BL191" s="631"/>
      <c r="BM191" s="631"/>
      <c r="BN191" s="631"/>
    </row>
    <row r="192" spans="1:73" ht="20.149999999999999" customHeight="1">
      <c r="A192" s="144"/>
      <c r="B192" s="132"/>
      <c r="C192" s="132"/>
      <c r="D192" s="132"/>
    </row>
    <row r="193" spans="1:67" ht="69" customHeight="1">
      <c r="A193" s="588"/>
      <c r="B193" s="588"/>
      <c r="C193" s="588"/>
      <c r="D193" s="588"/>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s="631"/>
      <c r="AK193" s="631"/>
      <c r="AL193" s="631"/>
      <c r="AM193" s="631"/>
      <c r="AN193" s="631"/>
      <c r="AO193" s="631"/>
      <c r="AP193" s="631"/>
      <c r="AQ193" s="631"/>
      <c r="AR193" s="631"/>
      <c r="AS193" s="631"/>
      <c r="AT193" s="631"/>
      <c r="AU193" s="631"/>
      <c r="AV193" s="631"/>
      <c r="AW193" s="631"/>
      <c r="AX193" s="631"/>
      <c r="AY193" s="631"/>
      <c r="AZ193" s="631"/>
      <c r="BA193" s="631"/>
      <c r="BB193" s="631"/>
      <c r="BC193" s="631"/>
      <c r="BD193" s="631"/>
      <c r="BE193" s="631"/>
      <c r="BF193" s="631"/>
      <c r="BG193" s="631"/>
      <c r="BH193" s="631"/>
      <c r="BI193" s="631"/>
      <c r="BJ193" s="631"/>
      <c r="BK193" s="631"/>
      <c r="BL193" s="631"/>
      <c r="BM193" s="631"/>
      <c r="BN193" s="631"/>
    </row>
    <row r="194" spans="1:67" ht="20.149999999999999" customHeight="1">
      <c r="A194" s="144"/>
      <c r="B194" s="132"/>
      <c r="C194" s="132"/>
      <c r="D194" s="132"/>
    </row>
    <row r="195" spans="1:67" ht="66.75" customHeight="1">
      <c r="A195" s="588"/>
      <c r="B195" s="588"/>
      <c r="C195" s="588"/>
      <c r="D195" s="588"/>
      <c r="E195" s="631"/>
      <c r="F195" s="631"/>
      <c r="G195" s="631"/>
      <c r="H195" s="631"/>
      <c r="I195" s="631"/>
      <c r="J195" s="631"/>
      <c r="K195" s="631"/>
      <c r="L195" s="631"/>
      <c r="M195" s="631"/>
      <c r="N195" s="631"/>
      <c r="O195" s="631"/>
      <c r="P195" s="631"/>
      <c r="Q195" s="631"/>
      <c r="R195" s="631"/>
      <c r="S195" s="631"/>
      <c r="T195" s="631"/>
      <c r="U195" s="631"/>
      <c r="V195" s="631"/>
      <c r="W195" s="631"/>
      <c r="X195" s="631"/>
      <c r="Y195" s="631"/>
      <c r="Z195" s="631"/>
      <c r="AA195" s="631"/>
      <c r="AB195" s="631"/>
      <c r="AC195" s="631"/>
      <c r="AD195" s="631"/>
      <c r="AE195" s="631"/>
      <c r="AF195" s="631"/>
      <c r="AG195" s="631"/>
      <c r="AH195" s="631"/>
      <c r="AI195" s="631"/>
      <c r="AJ195" s="631"/>
      <c r="AK195" s="631"/>
      <c r="AL195" s="631"/>
      <c r="AM195" s="631"/>
      <c r="AN195" s="631"/>
      <c r="AO195" s="631"/>
      <c r="AP195" s="631"/>
      <c r="AQ195" s="631"/>
      <c r="AR195" s="631"/>
      <c r="AS195" s="631"/>
      <c r="AT195" s="631"/>
      <c r="AU195" s="631"/>
      <c r="AV195" s="631"/>
      <c r="AW195" s="631"/>
      <c r="AX195" s="631"/>
      <c r="AY195" s="631"/>
      <c r="AZ195" s="631"/>
      <c r="BA195" s="631"/>
      <c r="BB195" s="631"/>
      <c r="BC195" s="631"/>
      <c r="BD195" s="631"/>
      <c r="BE195" s="631"/>
      <c r="BF195" s="631"/>
      <c r="BG195" s="631"/>
      <c r="BH195" s="631"/>
      <c r="BI195" s="631"/>
      <c r="BJ195" s="631"/>
      <c r="BK195" s="631"/>
      <c r="BL195" s="631"/>
      <c r="BM195" s="631"/>
      <c r="BN195" s="631"/>
    </row>
    <row r="196" spans="1:67" ht="19.5" customHeight="1">
      <c r="A196" s="617"/>
      <c r="B196" s="617"/>
      <c r="C196" s="617"/>
      <c r="D196" s="617"/>
      <c r="E196" s="631"/>
      <c r="F196" s="631"/>
      <c r="G196" s="631"/>
      <c r="H196" s="631"/>
      <c r="I196" s="631"/>
      <c r="J196" s="631"/>
      <c r="K196" s="631"/>
      <c r="L196" s="631"/>
      <c r="M196" s="631"/>
      <c r="N196" s="631"/>
      <c r="O196" s="631"/>
      <c r="P196" s="631"/>
      <c r="Q196" s="631"/>
      <c r="R196" s="631"/>
      <c r="S196" s="631"/>
      <c r="T196" s="631"/>
      <c r="U196" s="631"/>
      <c r="V196" s="631"/>
      <c r="W196" s="631"/>
      <c r="X196" s="631"/>
      <c r="Y196" s="631"/>
      <c r="Z196" s="631"/>
      <c r="AA196" s="631"/>
      <c r="AB196" s="631"/>
      <c r="AC196" s="631"/>
      <c r="AD196" s="631"/>
      <c r="AE196" s="631"/>
      <c r="AF196" s="631"/>
      <c r="AG196" s="631"/>
      <c r="AH196" s="631"/>
      <c r="AI196" s="631"/>
      <c r="AJ196" s="631"/>
      <c r="AK196" s="631"/>
      <c r="AL196" s="631"/>
      <c r="AM196" s="631"/>
      <c r="AN196" s="631"/>
      <c r="AO196" s="631"/>
      <c r="AP196" s="631"/>
      <c r="AQ196" s="631"/>
      <c r="AR196" s="631"/>
      <c r="AS196" s="631"/>
      <c r="AT196" s="631"/>
      <c r="AU196" s="631"/>
      <c r="AV196" s="631"/>
      <c r="AW196" s="631"/>
      <c r="AX196" s="631"/>
      <c r="AY196" s="631"/>
      <c r="AZ196" s="631"/>
      <c r="BA196" s="631"/>
      <c r="BB196" s="631"/>
      <c r="BC196" s="631"/>
      <c r="BD196" s="631"/>
      <c r="BE196" s="631"/>
      <c r="BF196" s="631"/>
      <c r="BG196" s="631"/>
      <c r="BH196" s="631"/>
      <c r="BI196" s="631"/>
      <c r="BJ196" s="631"/>
      <c r="BK196" s="631"/>
      <c r="BL196" s="631"/>
      <c r="BM196" s="631"/>
      <c r="BN196" s="631"/>
      <c r="BO196" s="107"/>
    </row>
    <row r="197" spans="1:67" ht="41.25" customHeight="1">
      <c r="A197" s="617"/>
      <c r="B197" s="617"/>
      <c r="C197" s="617"/>
      <c r="D197" s="617"/>
      <c r="E197" s="631"/>
      <c r="F197" s="631"/>
      <c r="G197" s="631"/>
      <c r="H197" s="631"/>
      <c r="I197" s="631"/>
      <c r="J197" s="631"/>
      <c r="K197" s="631"/>
      <c r="L197" s="631"/>
      <c r="M197" s="631"/>
      <c r="N197" s="631"/>
      <c r="O197" s="631"/>
      <c r="P197" s="631"/>
      <c r="Q197" s="631"/>
      <c r="R197" s="631"/>
      <c r="S197" s="631"/>
      <c r="T197" s="631"/>
      <c r="U197" s="631"/>
      <c r="V197" s="631"/>
      <c r="W197" s="631"/>
      <c r="X197" s="631"/>
      <c r="Y197" s="631"/>
      <c r="Z197" s="631"/>
      <c r="AA197" s="631"/>
      <c r="AB197" s="631"/>
      <c r="AC197" s="631"/>
      <c r="AD197" s="631"/>
      <c r="AE197" s="631"/>
      <c r="AF197" s="631"/>
      <c r="AG197" s="631"/>
      <c r="AH197" s="631"/>
      <c r="AI197" s="631"/>
      <c r="AJ197" s="631"/>
      <c r="AK197" s="631"/>
      <c r="AL197" s="631"/>
      <c r="AM197" s="631"/>
      <c r="AN197" s="631"/>
      <c r="AO197" s="631"/>
      <c r="AP197" s="631"/>
      <c r="AQ197" s="631"/>
      <c r="AR197" s="631"/>
      <c r="AS197" s="631"/>
      <c r="AT197" s="631"/>
      <c r="AU197" s="631"/>
      <c r="AV197" s="631"/>
      <c r="AW197" s="631"/>
      <c r="AX197" s="631"/>
      <c r="AY197" s="631"/>
      <c r="AZ197" s="631"/>
      <c r="BA197" s="631"/>
      <c r="BB197" s="631"/>
      <c r="BC197" s="631"/>
      <c r="BD197" s="631"/>
      <c r="BE197" s="631"/>
      <c r="BF197" s="631"/>
      <c r="BG197" s="631"/>
      <c r="BH197" s="631"/>
      <c r="BI197" s="631"/>
      <c r="BJ197" s="631"/>
      <c r="BK197" s="631"/>
      <c r="BL197" s="631"/>
      <c r="BM197" s="631"/>
      <c r="BN197" s="631"/>
      <c r="BO197" s="107"/>
    </row>
    <row r="198" spans="1:67" ht="35.25" customHeight="1">
      <c r="A198" s="617"/>
      <c r="B198" s="617"/>
      <c r="C198" s="617"/>
      <c r="D198" s="617"/>
      <c r="E198" s="631"/>
      <c r="F198" s="631"/>
      <c r="G198" s="631"/>
      <c r="H198" s="631"/>
      <c r="I198" s="631"/>
      <c r="J198" s="631"/>
      <c r="K198" s="631"/>
      <c r="L198" s="631"/>
      <c r="M198" s="631"/>
      <c r="N198" s="631"/>
      <c r="O198" s="631"/>
      <c r="P198" s="631"/>
      <c r="Q198" s="631"/>
      <c r="R198" s="631"/>
      <c r="S198" s="631"/>
      <c r="T198" s="631"/>
      <c r="U198" s="631"/>
      <c r="V198" s="631"/>
      <c r="W198" s="631"/>
      <c r="X198" s="631"/>
      <c r="Y198" s="631"/>
      <c r="Z198" s="631"/>
      <c r="AA198" s="631"/>
      <c r="AB198" s="631"/>
      <c r="AC198" s="631"/>
      <c r="AD198" s="631"/>
      <c r="AE198" s="631"/>
      <c r="AF198" s="631"/>
      <c r="AG198" s="631"/>
      <c r="AH198" s="631"/>
      <c r="AI198" s="631"/>
      <c r="AJ198" s="631"/>
      <c r="AK198" s="631"/>
      <c r="AL198" s="631"/>
      <c r="AM198" s="631"/>
      <c r="AN198" s="631"/>
      <c r="AO198" s="631"/>
      <c r="AP198" s="631"/>
      <c r="AQ198" s="631"/>
      <c r="AR198" s="631"/>
      <c r="AS198" s="631"/>
      <c r="AT198" s="631"/>
      <c r="AU198" s="631"/>
      <c r="AV198" s="631"/>
      <c r="AW198" s="631"/>
      <c r="AX198" s="631"/>
      <c r="AY198" s="631"/>
      <c r="AZ198" s="631"/>
      <c r="BA198" s="631"/>
      <c r="BB198" s="631"/>
      <c r="BC198" s="631"/>
      <c r="BD198" s="631"/>
      <c r="BE198" s="631"/>
      <c r="BF198" s="631"/>
      <c r="BG198" s="631"/>
      <c r="BH198" s="631"/>
      <c r="BI198" s="631"/>
      <c r="BJ198" s="631"/>
      <c r="BK198" s="631"/>
      <c r="BL198" s="631"/>
      <c r="BM198" s="631"/>
      <c r="BN198" s="631"/>
    </row>
    <row r="199" spans="1:67" ht="20.149999999999999" customHeight="1">
      <c r="A199" s="588"/>
      <c r="B199" s="588"/>
      <c r="C199" s="588"/>
      <c r="D199" s="588"/>
    </row>
    <row r="200" spans="1:67" ht="77.25" customHeight="1">
      <c r="A200" s="617"/>
      <c r="B200" s="617"/>
      <c r="C200" s="617"/>
      <c r="D200" s="617"/>
      <c r="E200" s="631"/>
      <c r="F200" s="631"/>
      <c r="G200" s="631"/>
      <c r="H200" s="631"/>
      <c r="I200" s="631"/>
      <c r="J200" s="631"/>
      <c r="K200" s="631"/>
      <c r="L200" s="631"/>
      <c r="M200" s="631"/>
      <c r="N200" s="631"/>
      <c r="O200" s="631"/>
      <c r="P200" s="631"/>
      <c r="Q200" s="631"/>
      <c r="R200" s="631"/>
      <c r="S200" s="631"/>
      <c r="T200" s="631"/>
      <c r="U200" s="631"/>
      <c r="V200" s="631"/>
      <c r="W200" s="631"/>
      <c r="X200" s="631"/>
      <c r="Y200" s="631"/>
      <c r="Z200" s="631"/>
      <c r="AA200" s="631"/>
      <c r="AB200" s="631"/>
      <c r="AC200" s="631"/>
      <c r="AD200" s="631"/>
      <c r="AE200" s="631"/>
      <c r="AF200" s="631"/>
      <c r="AG200" s="631"/>
      <c r="AH200" s="631"/>
      <c r="AI200" s="631"/>
      <c r="AJ200" s="631"/>
      <c r="AK200" s="631"/>
      <c r="AL200" s="631"/>
      <c r="AM200" s="631"/>
      <c r="AN200" s="631"/>
      <c r="AO200" s="631"/>
      <c r="AP200" s="631"/>
      <c r="AQ200" s="631"/>
      <c r="AR200" s="631"/>
      <c r="AS200" s="631"/>
      <c r="AT200" s="631"/>
      <c r="AU200" s="631"/>
      <c r="AV200" s="631"/>
      <c r="AW200" s="631"/>
      <c r="AX200" s="631"/>
      <c r="AY200" s="631"/>
      <c r="AZ200" s="631"/>
      <c r="BA200" s="631"/>
      <c r="BB200" s="631"/>
      <c r="BC200" s="631"/>
      <c r="BD200" s="631"/>
      <c r="BE200" s="631"/>
      <c r="BF200" s="631"/>
      <c r="BG200" s="631"/>
      <c r="BH200" s="631"/>
      <c r="BI200" s="631"/>
      <c r="BJ200" s="631"/>
      <c r="BK200" s="631"/>
      <c r="BL200" s="631"/>
      <c r="BM200" s="631"/>
      <c r="BN200" s="631"/>
    </row>
    <row r="201" spans="1:67" ht="20.149999999999999" customHeight="1">
      <c r="A201" s="588"/>
      <c r="B201" s="588"/>
      <c r="C201" s="588"/>
      <c r="D201" s="588"/>
    </row>
    <row r="202" spans="1:67" ht="121.5" customHeight="1">
      <c r="A202" s="588"/>
      <c r="B202" s="588"/>
      <c r="C202" s="588"/>
      <c r="D202" s="588"/>
      <c r="E202" s="631"/>
      <c r="F202" s="631"/>
      <c r="G202" s="631"/>
      <c r="H202" s="631"/>
      <c r="I202" s="631"/>
      <c r="J202" s="631"/>
      <c r="K202" s="631"/>
      <c r="L202" s="631"/>
      <c r="M202" s="631"/>
      <c r="N202" s="631"/>
      <c r="O202" s="631"/>
      <c r="P202" s="631"/>
      <c r="Q202" s="631"/>
      <c r="R202" s="631"/>
      <c r="S202" s="631"/>
      <c r="T202" s="631"/>
      <c r="U202" s="631"/>
      <c r="V202" s="631"/>
      <c r="W202" s="631"/>
      <c r="X202" s="631"/>
      <c r="Y202" s="631"/>
      <c r="Z202" s="631"/>
      <c r="AA202" s="631"/>
      <c r="AB202" s="631"/>
      <c r="AC202" s="631"/>
      <c r="AD202" s="631"/>
      <c r="AE202" s="631"/>
      <c r="AF202" s="631"/>
      <c r="AG202" s="631"/>
      <c r="AH202" s="631"/>
      <c r="AI202" s="631"/>
      <c r="AJ202" s="631"/>
      <c r="AK202" s="631"/>
      <c r="AL202" s="631"/>
      <c r="AM202" s="631"/>
      <c r="AN202" s="631"/>
      <c r="AO202" s="631"/>
      <c r="AP202" s="631"/>
      <c r="AQ202" s="631"/>
      <c r="AR202" s="631"/>
      <c r="AS202" s="631"/>
      <c r="AT202" s="631"/>
      <c r="AU202" s="631"/>
      <c r="AV202" s="631"/>
      <c r="AW202" s="631"/>
      <c r="AX202" s="631"/>
      <c r="AY202" s="631"/>
      <c r="AZ202" s="631"/>
      <c r="BA202" s="631"/>
      <c r="BB202" s="631"/>
      <c r="BC202" s="631"/>
      <c r="BD202" s="631"/>
      <c r="BE202" s="631"/>
      <c r="BF202" s="631"/>
      <c r="BG202" s="631"/>
      <c r="BH202" s="631"/>
      <c r="BI202" s="631"/>
      <c r="BJ202" s="631"/>
      <c r="BK202" s="631"/>
      <c r="BL202" s="631"/>
      <c r="BM202" s="631"/>
      <c r="BN202" s="631"/>
    </row>
    <row r="203" spans="1:67" ht="130.5" customHeight="1">
      <c r="A203" s="588"/>
      <c r="B203" s="588"/>
      <c r="C203" s="588"/>
      <c r="D203" s="588"/>
      <c r="E203" s="631"/>
      <c r="F203" s="631"/>
      <c r="G203" s="631"/>
      <c r="H203" s="631"/>
      <c r="I203" s="631"/>
      <c r="J203" s="631"/>
      <c r="K203" s="631"/>
      <c r="L203" s="631"/>
      <c r="M203" s="631"/>
      <c r="N203" s="631"/>
      <c r="O203" s="631"/>
      <c r="P203" s="631"/>
      <c r="Q203" s="631"/>
      <c r="R203" s="631"/>
      <c r="S203" s="631"/>
      <c r="T203" s="631"/>
      <c r="U203" s="631"/>
      <c r="V203" s="631"/>
      <c r="W203" s="631"/>
      <c r="X203" s="631"/>
      <c r="Y203" s="631"/>
      <c r="Z203" s="631"/>
      <c r="AA203" s="631"/>
      <c r="AB203" s="631"/>
      <c r="AC203" s="631"/>
      <c r="AD203" s="631"/>
      <c r="AE203" s="631"/>
      <c r="AF203" s="631"/>
      <c r="AG203" s="631"/>
      <c r="AH203" s="631"/>
      <c r="AI203" s="631"/>
      <c r="AJ203" s="631"/>
      <c r="AK203" s="631"/>
      <c r="AL203" s="631"/>
      <c r="AM203" s="631"/>
      <c r="AN203" s="631"/>
      <c r="AO203" s="631"/>
      <c r="AP203" s="631"/>
      <c r="AQ203" s="631"/>
      <c r="AR203" s="631"/>
      <c r="AS203" s="631"/>
      <c r="AT203" s="631"/>
      <c r="AU203" s="631"/>
      <c r="AV203" s="631"/>
      <c r="AW203" s="631"/>
      <c r="AX203" s="631"/>
      <c r="AY203" s="631"/>
      <c r="AZ203" s="631"/>
      <c r="BA203" s="631"/>
      <c r="BB203" s="631"/>
      <c r="BC203" s="631"/>
      <c r="BD203" s="631"/>
      <c r="BE203" s="631"/>
      <c r="BF203" s="631"/>
      <c r="BG203" s="631"/>
      <c r="BH203" s="631"/>
      <c r="BI203" s="631"/>
      <c r="BJ203" s="631"/>
      <c r="BK203" s="631"/>
      <c r="BL203" s="631"/>
      <c r="BM203" s="631"/>
      <c r="BN203" s="631"/>
    </row>
    <row r="204" spans="1:67" ht="70.5" customHeight="1">
      <c r="A204" s="588"/>
      <c r="B204" s="588"/>
      <c r="C204" s="588"/>
      <c r="D204" s="588"/>
      <c r="E204" s="638"/>
      <c r="F204" s="638"/>
      <c r="G204" s="638"/>
      <c r="H204" s="638"/>
      <c r="I204" s="638"/>
      <c r="J204" s="638"/>
      <c r="K204" s="638"/>
      <c r="L204" s="638"/>
      <c r="M204" s="638"/>
      <c r="N204" s="638"/>
      <c r="O204" s="638"/>
      <c r="P204" s="638"/>
      <c r="Q204" s="638"/>
      <c r="R204" s="638"/>
      <c r="S204" s="638"/>
      <c r="T204" s="638"/>
      <c r="U204" s="638"/>
      <c r="V204" s="638"/>
      <c r="W204" s="638"/>
      <c r="X204" s="638"/>
      <c r="Y204" s="638"/>
      <c r="Z204" s="638"/>
      <c r="AA204" s="638"/>
      <c r="AB204" s="638"/>
      <c r="AC204" s="638"/>
      <c r="AD204" s="638"/>
      <c r="AE204" s="638"/>
      <c r="AF204" s="638"/>
      <c r="AG204" s="638"/>
      <c r="AH204" s="638"/>
      <c r="AI204" s="638"/>
      <c r="AJ204" s="638"/>
      <c r="AK204" s="638"/>
      <c r="AL204" s="638"/>
      <c r="AM204" s="638"/>
      <c r="AN204" s="638"/>
      <c r="AO204" s="638"/>
      <c r="AP204" s="638"/>
      <c r="AQ204" s="638"/>
      <c r="AR204" s="638"/>
      <c r="AS204" s="638"/>
      <c r="AT204" s="638"/>
      <c r="AU204" s="638"/>
      <c r="AV204" s="638"/>
      <c r="AW204" s="638"/>
      <c r="AX204" s="638"/>
      <c r="AY204" s="638"/>
      <c r="AZ204" s="638"/>
      <c r="BA204" s="638"/>
      <c r="BB204" s="638"/>
      <c r="BC204" s="638"/>
      <c r="BD204" s="638"/>
      <c r="BE204" s="638"/>
      <c r="BF204" s="638"/>
      <c r="BG204" s="638"/>
      <c r="BH204" s="638"/>
      <c r="BI204" s="638"/>
      <c r="BJ204" s="638"/>
      <c r="BK204" s="638"/>
      <c r="BL204" s="638"/>
      <c r="BM204" s="638"/>
      <c r="BN204" s="638"/>
      <c r="BO204" s="107"/>
    </row>
    <row r="205" spans="1:67" ht="54.75" customHeight="1">
      <c r="A205" s="588"/>
      <c r="B205" s="588"/>
      <c r="C205" s="588"/>
      <c r="D205" s="588"/>
      <c r="E205" s="638"/>
      <c r="F205" s="638"/>
      <c r="G205" s="638"/>
      <c r="H205" s="638"/>
      <c r="I205" s="638"/>
      <c r="J205" s="638"/>
      <c r="K205" s="638"/>
      <c r="L205" s="638"/>
      <c r="M205" s="638"/>
      <c r="N205" s="638"/>
      <c r="O205" s="638"/>
      <c r="P205" s="638"/>
      <c r="Q205" s="638"/>
      <c r="R205" s="638"/>
      <c r="S205" s="638"/>
      <c r="T205" s="638"/>
      <c r="U205" s="638"/>
      <c r="V205" s="638"/>
      <c r="W205" s="638"/>
      <c r="X205" s="638"/>
      <c r="Y205" s="638"/>
      <c r="Z205" s="638"/>
      <c r="AA205" s="638"/>
      <c r="AB205" s="638"/>
      <c r="AC205" s="638"/>
      <c r="AD205" s="638"/>
      <c r="AE205" s="638"/>
      <c r="AF205" s="638"/>
      <c r="AG205" s="638"/>
      <c r="AH205" s="638"/>
      <c r="AI205" s="638"/>
      <c r="AJ205" s="638"/>
      <c r="AK205" s="638"/>
      <c r="AL205" s="638"/>
      <c r="AM205" s="638"/>
      <c r="AN205" s="638"/>
      <c r="AO205" s="638"/>
      <c r="AP205" s="638"/>
      <c r="AQ205" s="638"/>
      <c r="AR205" s="638"/>
      <c r="AS205" s="638"/>
      <c r="AT205" s="638"/>
      <c r="AU205" s="638"/>
      <c r="AV205" s="638"/>
      <c r="AW205" s="638"/>
      <c r="AX205" s="638"/>
      <c r="AY205" s="638"/>
      <c r="AZ205" s="638"/>
      <c r="BA205" s="638"/>
      <c r="BB205" s="638"/>
      <c r="BC205" s="638"/>
      <c r="BD205" s="638"/>
      <c r="BE205" s="638"/>
      <c r="BF205" s="638"/>
      <c r="BG205" s="638"/>
      <c r="BH205" s="638"/>
      <c r="BI205" s="638"/>
      <c r="BJ205" s="638"/>
      <c r="BK205" s="638"/>
      <c r="BL205" s="638"/>
      <c r="BM205" s="638"/>
      <c r="BN205" s="638"/>
      <c r="BO205" s="107"/>
    </row>
    <row r="206" spans="1:67" ht="54.75" customHeight="1">
      <c r="A206" s="588"/>
      <c r="B206" s="588"/>
      <c r="C206" s="588"/>
      <c r="D206" s="588"/>
      <c r="E206" s="638"/>
      <c r="F206" s="638"/>
      <c r="G206" s="638"/>
      <c r="H206" s="638"/>
      <c r="I206" s="638"/>
      <c r="J206" s="638"/>
      <c r="K206" s="638"/>
      <c r="L206" s="638"/>
      <c r="M206" s="638"/>
      <c r="N206" s="638"/>
      <c r="O206" s="638"/>
      <c r="P206" s="638"/>
      <c r="Q206" s="638"/>
      <c r="R206" s="638"/>
      <c r="S206" s="638"/>
      <c r="T206" s="638"/>
      <c r="U206" s="638"/>
      <c r="V206" s="638"/>
      <c r="W206" s="638"/>
      <c r="X206" s="638"/>
      <c r="Y206" s="638"/>
      <c r="Z206" s="638"/>
      <c r="AA206" s="638"/>
      <c r="AB206" s="638"/>
      <c r="AC206" s="638"/>
      <c r="AD206" s="638"/>
      <c r="AE206" s="638"/>
      <c r="AF206" s="638"/>
      <c r="AG206" s="638"/>
      <c r="AH206" s="638"/>
      <c r="AI206" s="638"/>
      <c r="AJ206" s="638"/>
      <c r="AK206" s="638"/>
      <c r="AL206" s="638"/>
      <c r="AM206" s="638"/>
      <c r="AN206" s="638"/>
      <c r="AO206" s="638"/>
      <c r="AP206" s="638"/>
      <c r="AQ206" s="638"/>
      <c r="AR206" s="638"/>
      <c r="AS206" s="638"/>
      <c r="AT206" s="638"/>
      <c r="AU206" s="638"/>
      <c r="AV206" s="638"/>
      <c r="AW206" s="638"/>
      <c r="AX206" s="638"/>
      <c r="AY206" s="638"/>
      <c r="AZ206" s="638"/>
      <c r="BA206" s="638"/>
      <c r="BB206" s="638"/>
      <c r="BC206" s="638"/>
      <c r="BD206" s="638"/>
      <c r="BE206" s="638"/>
      <c r="BF206" s="638"/>
      <c r="BG206" s="638"/>
      <c r="BH206" s="638"/>
      <c r="BI206" s="638"/>
      <c r="BJ206" s="638"/>
      <c r="BK206" s="638"/>
      <c r="BL206" s="638"/>
      <c r="BM206" s="638"/>
      <c r="BN206" s="638"/>
      <c r="BO206" s="107"/>
    </row>
    <row r="207" spans="1:67" ht="99.75" customHeight="1">
      <c r="A207" s="617"/>
      <c r="B207" s="617"/>
      <c r="C207" s="617"/>
      <c r="D207" s="617"/>
      <c r="E207" s="631"/>
      <c r="F207" s="631"/>
      <c r="G207" s="631"/>
      <c r="H207" s="631"/>
      <c r="I207" s="631"/>
      <c r="J207" s="631"/>
      <c r="K207" s="631"/>
      <c r="L207" s="631"/>
      <c r="M207" s="631"/>
      <c r="N207" s="631"/>
      <c r="O207" s="631"/>
      <c r="P207" s="631"/>
      <c r="Q207" s="631"/>
      <c r="R207" s="631"/>
      <c r="S207" s="631"/>
      <c r="T207" s="631"/>
      <c r="U207" s="631"/>
      <c r="V207" s="631"/>
      <c r="W207" s="631"/>
      <c r="X207" s="631"/>
      <c r="Y207" s="631"/>
      <c r="Z207" s="631"/>
      <c r="AA207" s="631"/>
      <c r="AB207" s="631"/>
      <c r="AC207" s="631"/>
      <c r="AD207" s="631"/>
      <c r="AE207" s="631"/>
      <c r="AF207" s="631"/>
      <c r="AG207" s="631"/>
      <c r="AH207" s="631"/>
      <c r="AI207" s="631"/>
      <c r="AJ207" s="631"/>
      <c r="AK207" s="631"/>
      <c r="AL207" s="631"/>
      <c r="AM207" s="631"/>
      <c r="AN207" s="631"/>
      <c r="AO207" s="631"/>
      <c r="AP207" s="631"/>
      <c r="AQ207" s="631"/>
      <c r="AR207" s="631"/>
      <c r="AS207" s="631"/>
      <c r="AT207" s="631"/>
      <c r="AU207" s="631"/>
      <c r="AV207" s="631"/>
      <c r="AW207" s="631"/>
      <c r="AX207" s="631"/>
      <c r="AY207" s="631"/>
      <c r="AZ207" s="631"/>
      <c r="BA207" s="631"/>
      <c r="BB207" s="631"/>
      <c r="BC207" s="631"/>
      <c r="BD207" s="631"/>
      <c r="BE207" s="631"/>
      <c r="BF207" s="631"/>
      <c r="BG207" s="631"/>
      <c r="BH207" s="631"/>
      <c r="BI207" s="631"/>
      <c r="BJ207" s="631"/>
      <c r="BK207" s="631"/>
      <c r="BL207" s="631"/>
      <c r="BM207" s="631"/>
      <c r="BN207" s="631"/>
      <c r="BO207" s="107"/>
    </row>
    <row r="208" spans="1:67" ht="20.149999999999999" customHeight="1">
      <c r="A208" s="144"/>
      <c r="B208" s="132"/>
      <c r="C208" s="132"/>
      <c r="D208" s="132"/>
    </row>
    <row r="209" spans="1:73" ht="38.25" customHeight="1">
      <c r="A209" s="756"/>
      <c r="B209" s="756"/>
      <c r="C209" s="756"/>
      <c r="D209" s="756"/>
      <c r="E209" s="638"/>
      <c r="F209" s="638"/>
      <c r="G209" s="638"/>
      <c r="H209" s="638"/>
      <c r="I209" s="638"/>
      <c r="J209" s="638"/>
      <c r="K209" s="638"/>
      <c r="L209" s="638"/>
      <c r="M209" s="638"/>
      <c r="N209" s="638"/>
      <c r="O209" s="638"/>
      <c r="P209" s="638"/>
      <c r="Q209" s="638"/>
      <c r="R209" s="638"/>
      <c r="S209" s="638"/>
      <c r="T209" s="638"/>
      <c r="U209" s="638"/>
      <c r="V209" s="638"/>
      <c r="W209" s="638"/>
      <c r="X209" s="638"/>
      <c r="Y209" s="638"/>
      <c r="Z209" s="638"/>
      <c r="AA209" s="638"/>
      <c r="AB209" s="638"/>
      <c r="AC209" s="638"/>
      <c r="AD209" s="638"/>
      <c r="AE209" s="638"/>
      <c r="AF209" s="638"/>
      <c r="AG209" s="638"/>
      <c r="AH209" s="638"/>
      <c r="AI209" s="638"/>
      <c r="AJ209" s="638"/>
      <c r="AK209" s="638"/>
      <c r="AL209" s="638"/>
      <c r="AM209" s="638"/>
      <c r="AN209" s="638"/>
      <c r="AO209" s="638"/>
      <c r="AP209" s="638"/>
      <c r="AQ209" s="638"/>
      <c r="AR209" s="638"/>
      <c r="AS209" s="638"/>
      <c r="AT209" s="638"/>
      <c r="AU209" s="638"/>
      <c r="AV209" s="638"/>
      <c r="AW209" s="638"/>
      <c r="AX209" s="638"/>
      <c r="AY209" s="638"/>
      <c r="AZ209" s="638"/>
      <c r="BA209" s="638"/>
      <c r="BB209" s="638"/>
      <c r="BC209" s="638"/>
      <c r="BD209" s="638"/>
      <c r="BE209" s="638"/>
      <c r="BF209" s="638"/>
      <c r="BG209" s="638"/>
      <c r="BH209" s="638"/>
      <c r="BI209" s="638"/>
      <c r="BJ209" s="638"/>
      <c r="BK209" s="638"/>
      <c r="BL209" s="638"/>
      <c r="BM209" s="638"/>
      <c r="BN209" s="638"/>
      <c r="BO209" s="107"/>
    </row>
    <row r="210" spans="1:73" ht="46.5" customHeight="1">
      <c r="A210" s="617"/>
      <c r="B210" s="617"/>
      <c r="C210" s="617"/>
      <c r="D210" s="617"/>
      <c r="E210" s="631"/>
      <c r="F210" s="631"/>
      <c r="G210" s="631"/>
      <c r="H210" s="631"/>
      <c r="I210" s="631"/>
      <c r="J210" s="631"/>
      <c r="K210" s="631"/>
      <c r="L210" s="631"/>
      <c r="M210" s="631"/>
      <c r="N210" s="631"/>
      <c r="O210" s="631"/>
      <c r="P210" s="631"/>
      <c r="Q210" s="631"/>
      <c r="R210" s="631"/>
      <c r="S210" s="631"/>
      <c r="T210" s="631"/>
      <c r="U210" s="631"/>
      <c r="V210" s="631"/>
      <c r="W210" s="631"/>
      <c r="X210" s="631"/>
      <c r="Y210" s="631"/>
      <c r="Z210" s="631"/>
      <c r="AA210" s="631"/>
      <c r="AB210" s="631"/>
      <c r="AC210" s="631"/>
      <c r="AD210" s="631"/>
      <c r="AE210" s="631"/>
      <c r="AF210" s="631"/>
      <c r="AG210" s="631"/>
      <c r="AH210" s="631"/>
      <c r="AI210" s="631"/>
      <c r="AJ210" s="631"/>
      <c r="AK210" s="631"/>
      <c r="AL210" s="631"/>
      <c r="AM210" s="631"/>
      <c r="AN210" s="631"/>
      <c r="AO210" s="631"/>
      <c r="AP210" s="631"/>
      <c r="AQ210" s="631"/>
      <c r="AR210" s="631"/>
      <c r="AS210" s="631"/>
      <c r="AT210" s="631"/>
      <c r="AU210" s="631"/>
      <c r="AV210" s="631"/>
      <c r="AW210" s="631"/>
      <c r="AX210" s="631"/>
      <c r="AY210" s="631"/>
      <c r="AZ210" s="631"/>
      <c r="BA210" s="631"/>
      <c r="BB210" s="631"/>
      <c r="BC210" s="631"/>
      <c r="BD210" s="631"/>
      <c r="BE210" s="631"/>
      <c r="BF210" s="631"/>
      <c r="BG210" s="631"/>
      <c r="BH210" s="631"/>
      <c r="BI210" s="631"/>
      <c r="BJ210" s="631"/>
      <c r="BK210" s="631"/>
      <c r="BL210" s="631"/>
      <c r="BM210" s="631"/>
      <c r="BN210" s="631"/>
    </row>
    <row r="211" spans="1:73" ht="34.5" customHeight="1">
      <c r="A211" s="617"/>
      <c r="B211" s="617"/>
      <c r="C211" s="617"/>
      <c r="D211" s="617"/>
      <c r="E211" s="631"/>
      <c r="F211" s="631"/>
      <c r="G211" s="631"/>
      <c r="H211" s="631"/>
      <c r="I211" s="631"/>
      <c r="J211" s="631"/>
      <c r="K211" s="631"/>
      <c r="L211" s="631"/>
      <c r="M211" s="631"/>
      <c r="N211" s="631"/>
      <c r="O211" s="631"/>
      <c r="P211" s="631"/>
      <c r="Q211" s="631"/>
      <c r="R211" s="631"/>
      <c r="S211" s="631"/>
      <c r="T211" s="631"/>
      <c r="U211" s="631"/>
      <c r="V211" s="631"/>
      <c r="W211" s="631"/>
      <c r="X211" s="631"/>
      <c r="Y211" s="631"/>
      <c r="Z211" s="631"/>
      <c r="AA211" s="631"/>
      <c r="AB211" s="631"/>
      <c r="AC211" s="631"/>
      <c r="AD211" s="631"/>
      <c r="AE211" s="631"/>
      <c r="AF211" s="631"/>
      <c r="AG211" s="631"/>
      <c r="AH211" s="631"/>
      <c r="AI211" s="631"/>
      <c r="AJ211" s="631"/>
      <c r="AK211" s="631"/>
      <c r="AL211" s="631"/>
      <c r="AM211" s="631"/>
      <c r="AN211" s="631"/>
      <c r="AO211" s="631"/>
      <c r="AP211" s="631"/>
      <c r="AQ211" s="631"/>
      <c r="AR211" s="631"/>
      <c r="AS211" s="631"/>
      <c r="AT211" s="631"/>
      <c r="AU211" s="631"/>
      <c r="AV211" s="631"/>
      <c r="AW211" s="631"/>
      <c r="AX211" s="631"/>
      <c r="AY211" s="631"/>
      <c r="AZ211" s="631"/>
      <c r="BA211" s="631"/>
      <c r="BB211" s="631"/>
      <c r="BC211" s="631"/>
      <c r="BD211" s="631"/>
      <c r="BE211" s="631"/>
      <c r="BF211" s="631"/>
      <c r="BG211" s="631"/>
      <c r="BH211" s="631"/>
      <c r="BI211" s="631"/>
      <c r="BJ211" s="631"/>
      <c r="BK211" s="631"/>
      <c r="BL211" s="631"/>
      <c r="BM211" s="631"/>
      <c r="BN211" s="631"/>
    </row>
    <row r="212" spans="1:73" ht="20.149999999999999" customHeight="1">
      <c r="BL212" s="107"/>
      <c r="BM212" s="107"/>
      <c r="BN212" s="107"/>
      <c r="BO212" s="107"/>
      <c r="BP212" s="107"/>
      <c r="BQ212" s="107"/>
      <c r="BR212" s="107"/>
      <c r="BS212" s="107"/>
    </row>
    <row r="213" spans="1:73" ht="20.149999999999999" customHeight="1">
      <c r="V213" s="132"/>
      <c r="W213" s="132"/>
      <c r="X213" s="132"/>
      <c r="BL213" s="107"/>
      <c r="BM213" s="107"/>
      <c r="BN213" s="107"/>
      <c r="BO213" s="107"/>
      <c r="BP213" s="107"/>
      <c r="BQ213" s="107"/>
      <c r="BR213" s="107"/>
      <c r="BS213" s="107"/>
    </row>
    <row r="214" spans="1:73" ht="20.149999999999999" customHeight="1">
      <c r="BL214" s="107"/>
      <c r="BM214" s="107"/>
      <c r="BN214" s="107"/>
      <c r="BO214" s="107"/>
      <c r="BP214" s="107"/>
      <c r="BQ214" s="107"/>
      <c r="BR214" s="107"/>
      <c r="BS214" s="107"/>
      <c r="BT214" s="107"/>
      <c r="BU214" s="107"/>
    </row>
    <row r="215" spans="1:73" ht="20.149999999999999" customHeight="1">
      <c r="Z215" s="29"/>
      <c r="AA215" s="29"/>
      <c r="AB215" s="29"/>
      <c r="AC215" s="29"/>
      <c r="AD215" s="29"/>
      <c r="AE215" s="29"/>
      <c r="AF215" s="29"/>
      <c r="AM215" s="29"/>
      <c r="AN215" s="29"/>
      <c r="AO215" s="29"/>
      <c r="AP215" s="29"/>
      <c r="AQ215" s="29"/>
      <c r="AR215" s="29"/>
      <c r="AS215" s="29"/>
      <c r="BL215" s="107"/>
      <c r="BM215" s="107"/>
      <c r="BN215" s="107"/>
      <c r="BO215" s="107"/>
      <c r="BP215" s="107"/>
      <c r="BQ215" s="107"/>
      <c r="BR215" s="107"/>
      <c r="BS215" s="107"/>
      <c r="BT215" s="107"/>
      <c r="BU215" s="107"/>
    </row>
    <row r="216" spans="1:73" ht="20.149999999999999" customHeight="1">
      <c r="AM216" s="29"/>
      <c r="AN216" s="29"/>
      <c r="AO216" s="29"/>
      <c r="AP216" s="29"/>
      <c r="AQ216" s="29"/>
      <c r="AR216" s="29"/>
      <c r="AS216" s="29"/>
      <c r="BL216" s="107"/>
      <c r="BM216" s="107"/>
      <c r="BN216" s="107"/>
      <c r="BO216" s="107"/>
      <c r="BP216" s="107"/>
      <c r="BQ216" s="107"/>
      <c r="BR216" s="107"/>
      <c r="BS216" s="107"/>
      <c r="BT216" s="107"/>
      <c r="BU216" s="107"/>
    </row>
    <row r="217" spans="1:73" ht="20.149999999999999" customHeight="1"/>
    <row r="218" spans="1:73" ht="20.149999999999999" customHeight="1"/>
    <row r="219" spans="1:73" ht="20.149999999999999" customHeight="1"/>
    <row r="220" spans="1:73" ht="20.149999999999999" customHeight="1"/>
    <row r="221" spans="1:73" ht="20.149999999999999" customHeight="1"/>
    <row r="222" spans="1:73" ht="20.149999999999999" customHeight="1"/>
    <row r="223" spans="1:73" ht="20.149999999999999" customHeight="1"/>
    <row r="224" spans="1:73" ht="20.149999999999999" customHeight="1">
      <c r="BC224" s="132"/>
      <c r="BD224" s="132"/>
      <c r="BE224" s="132"/>
      <c r="BF224" s="132"/>
      <c r="BG224" s="132"/>
      <c r="BH224" s="132"/>
      <c r="BI224" s="132"/>
      <c r="BJ224" s="132"/>
      <c r="BK224" s="132"/>
      <c r="BL224" s="132"/>
      <c r="BM224" s="132"/>
      <c r="BN224" s="132"/>
      <c r="BO224" s="132"/>
      <c r="BP224" s="132"/>
      <c r="BQ224" s="132"/>
      <c r="BR224" s="132"/>
      <c r="BS224" s="132"/>
      <c r="BT224" s="132"/>
      <c r="BU224" s="132"/>
    </row>
    <row r="225" spans="5:73" ht="20.149999999999999" customHeight="1">
      <c r="G225" s="132"/>
    </row>
    <row r="226" spans="5:73" ht="20.149999999999999" customHeight="1">
      <c r="F226" s="144"/>
      <c r="G226" s="144"/>
      <c r="H226" s="144"/>
      <c r="I226" s="144"/>
      <c r="J226" s="144"/>
      <c r="K226" s="144"/>
      <c r="L226" s="144"/>
      <c r="M226" s="144"/>
      <c r="N226" s="144"/>
      <c r="O226" s="144"/>
      <c r="P226" s="144"/>
      <c r="Q226" s="144"/>
      <c r="S226" s="144"/>
      <c r="T226" s="144"/>
      <c r="U226" s="144"/>
      <c r="V226" s="144"/>
      <c r="W226" s="144"/>
      <c r="X226" s="144"/>
      <c r="Y226" s="144"/>
      <c r="Z226" s="144"/>
      <c r="AA226" s="144"/>
      <c r="AB226" s="144"/>
      <c r="AC226" s="144"/>
      <c r="AD226" s="144"/>
      <c r="AE226" s="144"/>
      <c r="AF226" s="144"/>
      <c r="AG226" s="144"/>
      <c r="AH226" s="144"/>
      <c r="AI226" s="144"/>
      <c r="AK226" s="144"/>
      <c r="AL226" s="144"/>
      <c r="AM226" s="144"/>
      <c r="AN226" s="144"/>
      <c r="AO226" s="144"/>
      <c r="AP226" s="144"/>
    </row>
    <row r="227" spans="5:73" ht="20.149999999999999" customHeight="1"/>
    <row r="228" spans="5:73" ht="20.149999999999999" customHeight="1">
      <c r="E228" s="132"/>
    </row>
    <row r="229" spans="5:73" ht="20.149999999999999" customHeight="1">
      <c r="F229" s="144"/>
      <c r="G229" s="144"/>
      <c r="H229" s="144"/>
      <c r="I229" s="144"/>
      <c r="J229" s="144"/>
      <c r="K229" s="144"/>
      <c r="L229" s="144"/>
      <c r="M229" s="144"/>
      <c r="N229" s="144"/>
      <c r="O229" s="144"/>
      <c r="P229" s="144"/>
      <c r="Q229" s="144"/>
      <c r="S229" s="144"/>
      <c r="T229" s="144"/>
      <c r="U229" s="144"/>
      <c r="V229" s="144"/>
      <c r="W229" s="144"/>
      <c r="X229" s="144"/>
      <c r="Y229" s="144"/>
      <c r="Z229" s="144"/>
      <c r="AA229" s="144"/>
      <c r="AB229" s="144"/>
      <c r="AC229" s="144"/>
      <c r="AD229" s="144"/>
      <c r="AE229" s="144"/>
      <c r="AF229" s="144"/>
      <c r="AG229" s="144"/>
      <c r="AH229" s="144"/>
      <c r="AI229" s="144"/>
      <c r="AK229" s="144"/>
      <c r="AL229" s="144"/>
      <c r="AM229" s="144"/>
      <c r="AN229" s="144"/>
      <c r="AO229" s="144"/>
      <c r="AP229" s="144"/>
    </row>
    <row r="230" spans="5:73" ht="20.149999999999999" customHeight="1">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row>
    <row r="231" spans="5:73" ht="20.149999999999999" customHeight="1">
      <c r="AT231" s="128"/>
      <c r="AU231" s="128"/>
      <c r="AV231" s="128"/>
      <c r="AW231" s="128"/>
      <c r="AX231" s="128"/>
      <c r="AY231" s="128"/>
      <c r="BA231" s="128"/>
      <c r="BB231" s="128"/>
      <c r="BC231" s="128"/>
      <c r="BD231" s="128"/>
      <c r="BL231" s="20"/>
      <c r="BM231" s="20"/>
      <c r="BN231" s="20"/>
      <c r="BO231" s="20"/>
      <c r="BP231" s="20"/>
      <c r="BQ231" s="20"/>
      <c r="BR231" s="20"/>
      <c r="BS231" s="20"/>
      <c r="BT231" s="20"/>
      <c r="BU231" s="20"/>
    </row>
    <row r="232" spans="5:73" ht="20.149999999999999" customHeight="1"/>
    <row r="233" spans="5:73" ht="20.149999999999999" customHeight="1"/>
  </sheetData>
  <mergeCells count="899">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 ref="E8:J8"/>
    <mergeCell ref="D82:O82"/>
    <mergeCell ref="AW3:BA3"/>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D58:H58"/>
    <mergeCell ref="Q57:U57"/>
    <mergeCell ref="V57:AE57"/>
    <mergeCell ref="AF57:AJ57"/>
    <mergeCell ref="AK57:AY57"/>
    <mergeCell ref="I58:K58"/>
    <mergeCell ref="L58:P58"/>
    <mergeCell ref="Q55:U55"/>
    <mergeCell ref="V55:AE55"/>
    <mergeCell ref="AF55:AJ55"/>
    <mergeCell ref="AK55:AY55"/>
    <mergeCell ref="L8:O8"/>
    <mergeCell ref="R8:U8"/>
    <mergeCell ref="X8:AA8"/>
    <mergeCell ref="AD8:AG8"/>
    <mergeCell ref="E81:F81"/>
    <mergeCell ref="AS81:BK81"/>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BG13:BJ13"/>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M15:AP15"/>
    <mergeCell ref="AQ15:AT15"/>
    <mergeCell ref="AU15:AX15"/>
    <mergeCell ref="AY15:BB15"/>
    <mergeCell ref="AQ14:AT14"/>
    <mergeCell ref="AU14:AX14"/>
    <mergeCell ref="AY14:BB14"/>
    <mergeCell ref="BC14:BF14"/>
    <mergeCell ref="BG15:BJ15"/>
    <mergeCell ref="AI16:AL16"/>
    <mergeCell ref="AM16:AP16"/>
    <mergeCell ref="AQ16:AT16"/>
    <mergeCell ref="AU16:AX16"/>
    <mergeCell ref="AY16:BB16"/>
    <mergeCell ref="BC16:BF16"/>
    <mergeCell ref="BG16:BJ16"/>
    <mergeCell ref="AM14:AP14"/>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E21:AH21"/>
    <mergeCell ref="AI21:AL21"/>
    <mergeCell ref="AM21:AP21"/>
    <mergeCell ref="AQ21:AT21"/>
    <mergeCell ref="AU21:AX21"/>
    <mergeCell ref="AY21:BB21"/>
    <mergeCell ref="BC21:BF21"/>
    <mergeCell ref="BG21:BJ21"/>
    <mergeCell ref="AY22:BB22"/>
    <mergeCell ref="BC22:BF22"/>
    <mergeCell ref="BG22:BJ22"/>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D34:BJ34"/>
    <mergeCell ref="AU30:AX30"/>
    <mergeCell ref="AY30:BB30"/>
    <mergeCell ref="BC30:BF30"/>
    <mergeCell ref="BG30:BJ30"/>
    <mergeCell ref="V31:Z31"/>
    <mergeCell ref="AA31:AD31"/>
    <mergeCell ref="AE31:AH31"/>
    <mergeCell ref="AI31:AL31"/>
    <mergeCell ref="AM31:AP31"/>
    <mergeCell ref="AQ31:AT31"/>
    <mergeCell ref="D35:BJ35"/>
    <mergeCell ref="Q39:U39"/>
    <mergeCell ref="V39:Z39"/>
    <mergeCell ref="AA39:AE39"/>
    <mergeCell ref="AF39:AJ39"/>
    <mergeCell ref="AK39:AO39"/>
    <mergeCell ref="AP39:AT39"/>
    <mergeCell ref="AU39:AY39"/>
    <mergeCell ref="AZ39:BD39"/>
    <mergeCell ref="AQ38:BI38"/>
    <mergeCell ref="BE39:BI39"/>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F90:O90"/>
    <mergeCell ref="H91:O91"/>
    <mergeCell ref="AL87:AM87"/>
    <mergeCell ref="AQ87:AS87"/>
    <mergeCell ref="AT87:AU87"/>
    <mergeCell ref="H89:O89"/>
    <mergeCell ref="P89:W89"/>
    <mergeCell ref="X89:AE89"/>
    <mergeCell ref="AG89:AL89"/>
    <mergeCell ref="AO89:AT89"/>
    <mergeCell ref="AI88:AK88"/>
    <mergeCell ref="AL88:AM88"/>
    <mergeCell ref="AQ88:AS88"/>
    <mergeCell ref="AT88:AU88"/>
    <mergeCell ref="D96:E96"/>
    <mergeCell ref="L103:N103"/>
    <mergeCell ref="F88:G89"/>
    <mergeCell ref="H88:O88"/>
    <mergeCell ref="S88:U88"/>
    <mergeCell ref="V88:W88"/>
    <mergeCell ref="AA88:AC88"/>
    <mergeCell ref="AD88:AE88"/>
    <mergeCell ref="P91:W91"/>
    <mergeCell ref="X91:AE91"/>
    <mergeCell ref="F92:G92"/>
    <mergeCell ref="H92:O92"/>
    <mergeCell ref="P92:R92"/>
    <mergeCell ref="S92:U92"/>
    <mergeCell ref="V92:W92"/>
    <mergeCell ref="X92:Z92"/>
    <mergeCell ref="AA92:AC92"/>
    <mergeCell ref="F91:G91"/>
    <mergeCell ref="BP169:BS170"/>
    <mergeCell ref="G171:L171"/>
    <mergeCell ref="AM171:AR171"/>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01:N101"/>
    <mergeCell ref="O101:Q101"/>
    <mergeCell ref="D102:E103"/>
    <mergeCell ref="A179:D179"/>
    <mergeCell ref="A180:D180"/>
    <mergeCell ref="A175:D175"/>
    <mergeCell ref="A176:D176"/>
    <mergeCell ref="A177:D177"/>
    <mergeCell ref="A178:D178"/>
    <mergeCell ref="I98:K99"/>
    <mergeCell ref="F98:H99"/>
    <mergeCell ref="F100:H101"/>
    <mergeCell ref="I100:K101"/>
    <mergeCell ref="D98:E99"/>
    <mergeCell ref="D100:E101"/>
    <mergeCell ref="D104:E105"/>
    <mergeCell ref="F104:H105"/>
    <mergeCell ref="I104:K105"/>
    <mergeCell ref="D114:E115"/>
    <mergeCell ref="F114:H115"/>
    <mergeCell ref="E180:BN180"/>
    <mergeCell ref="E179:BN179"/>
    <mergeCell ref="E175:BN175"/>
    <mergeCell ref="A173:BO173"/>
    <mergeCell ref="D167:R167"/>
    <mergeCell ref="D166:R166"/>
    <mergeCell ref="O109:Q109"/>
    <mergeCell ref="L104:N104"/>
    <mergeCell ref="L105:N105"/>
    <mergeCell ref="F102:H103"/>
    <mergeCell ref="I102:K103"/>
    <mergeCell ref="L102:N102"/>
    <mergeCell ref="A209:D209"/>
    <mergeCell ref="A195:D195"/>
    <mergeCell ref="A196:D196"/>
    <mergeCell ref="A197:D197"/>
    <mergeCell ref="A189:D189"/>
    <mergeCell ref="A190:D190"/>
    <mergeCell ref="A191:D191"/>
    <mergeCell ref="D110:E111"/>
    <mergeCell ref="F110:H111"/>
    <mergeCell ref="I110:K111"/>
    <mergeCell ref="L110:N110"/>
    <mergeCell ref="L111:N111"/>
    <mergeCell ref="L107:N107"/>
    <mergeCell ref="D108:E109"/>
    <mergeCell ref="F108:H109"/>
    <mergeCell ref="I108:K109"/>
    <mergeCell ref="D168:R168"/>
    <mergeCell ref="E178:BN178"/>
    <mergeCell ref="A193:D193"/>
    <mergeCell ref="A210:D210"/>
    <mergeCell ref="A211:D211"/>
    <mergeCell ref="A205:D205"/>
    <mergeCell ref="A206:D206"/>
    <mergeCell ref="A207:D207"/>
    <mergeCell ref="A202:D202"/>
    <mergeCell ref="A203:D203"/>
    <mergeCell ref="A204:D204"/>
    <mergeCell ref="A198:D198"/>
    <mergeCell ref="A199:D199"/>
    <mergeCell ref="A200:D200"/>
    <mergeCell ref="A201:D201"/>
    <mergeCell ref="BN98:BO98"/>
    <mergeCell ref="L100:N100"/>
    <mergeCell ref="O100:Q100"/>
    <mergeCell ref="O98:Q99"/>
    <mergeCell ref="BB98:BC98"/>
    <mergeCell ref="BD98:BE98"/>
    <mergeCell ref="BF98:BG98"/>
    <mergeCell ref="BH98:BI98"/>
    <mergeCell ref="BJ98:BK98"/>
    <mergeCell ref="BL98:BM98"/>
    <mergeCell ref="AP98:AQ98"/>
    <mergeCell ref="AR98:AS98"/>
    <mergeCell ref="AT98:AU98"/>
    <mergeCell ref="AV98:AW98"/>
    <mergeCell ref="AX98:AY98"/>
    <mergeCell ref="AZ98:BA98"/>
    <mergeCell ref="AD98:AE98"/>
    <mergeCell ref="V98:W98"/>
    <mergeCell ref="X98:Y98"/>
    <mergeCell ref="Z98:AA98"/>
    <mergeCell ref="AB98:AC98"/>
    <mergeCell ref="L98:N99"/>
    <mergeCell ref="L108:N108"/>
    <mergeCell ref="L109:N109"/>
    <mergeCell ref="D106:E107"/>
    <mergeCell ref="F106:H107"/>
    <mergeCell ref="I106:K107"/>
    <mergeCell ref="L106:N106"/>
    <mergeCell ref="L114:N114"/>
    <mergeCell ref="L115:N115"/>
    <mergeCell ref="D112:E113"/>
    <mergeCell ref="F112:H113"/>
    <mergeCell ref="I112:K113"/>
    <mergeCell ref="L112:N112"/>
    <mergeCell ref="L113:N113"/>
    <mergeCell ref="I114:K115"/>
    <mergeCell ref="F118:H119"/>
    <mergeCell ref="I118:K119"/>
    <mergeCell ref="L118:N118"/>
    <mergeCell ref="L119:N119"/>
    <mergeCell ref="D116:E117"/>
    <mergeCell ref="F116:H117"/>
    <mergeCell ref="I116:K117"/>
    <mergeCell ref="L116:N116"/>
    <mergeCell ref="L117:N117"/>
    <mergeCell ref="L121:N121"/>
    <mergeCell ref="D162:E163"/>
    <mergeCell ref="F162:H163"/>
    <mergeCell ref="I162:K163"/>
    <mergeCell ref="L162:N162"/>
    <mergeCell ref="F122:H123"/>
    <mergeCell ref="I122:K123"/>
    <mergeCell ref="O121:Q121"/>
    <mergeCell ref="O162:Q162"/>
    <mergeCell ref="O159:Q159"/>
    <mergeCell ref="O158:Q158"/>
    <mergeCell ref="O143:Q143"/>
    <mergeCell ref="O142:Q142"/>
    <mergeCell ref="D144:E145"/>
    <mergeCell ref="F144:H145"/>
    <mergeCell ref="I144:K145"/>
    <mergeCell ref="L144:N144"/>
    <mergeCell ref="O144:Q144"/>
    <mergeCell ref="D148:E149"/>
    <mergeCell ref="F148:H149"/>
    <mergeCell ref="I148:K149"/>
    <mergeCell ref="L148:N148"/>
    <mergeCell ref="O148:Q148"/>
    <mergeCell ref="D156:E157"/>
    <mergeCell ref="BP118:BS119"/>
    <mergeCell ref="BP120:BS121"/>
    <mergeCell ref="D160:E161"/>
    <mergeCell ref="F160:H161"/>
    <mergeCell ref="I160:K161"/>
    <mergeCell ref="L160:N160"/>
    <mergeCell ref="L161:N161"/>
    <mergeCell ref="D158:E159"/>
    <mergeCell ref="F158:H159"/>
    <mergeCell ref="I158:K159"/>
    <mergeCell ref="L158:N158"/>
    <mergeCell ref="L159:N159"/>
    <mergeCell ref="D142:E143"/>
    <mergeCell ref="F142:H143"/>
    <mergeCell ref="I142:K143"/>
    <mergeCell ref="L142:N142"/>
    <mergeCell ref="L143:N143"/>
    <mergeCell ref="D122:E123"/>
    <mergeCell ref="BP122:BS123"/>
    <mergeCell ref="BP142:BS143"/>
    <mergeCell ref="BP158:BS159"/>
    <mergeCell ref="O161:Q161"/>
    <mergeCell ref="O160:Q160"/>
    <mergeCell ref="BP160:BS161"/>
    <mergeCell ref="E200:BN200"/>
    <mergeCell ref="BP162:BS163"/>
    <mergeCell ref="BP98:BS99"/>
    <mergeCell ref="L163:N163"/>
    <mergeCell ref="O163:Q163"/>
    <mergeCell ref="BP102:BS103"/>
    <mergeCell ref="BP104:BS105"/>
    <mergeCell ref="BP106:BS107"/>
    <mergeCell ref="BP108:BS109"/>
    <mergeCell ref="BP110:BS111"/>
    <mergeCell ref="BP112:BS113"/>
    <mergeCell ref="BP114:BS115"/>
    <mergeCell ref="BP116:BS117"/>
    <mergeCell ref="BP100:BS101"/>
    <mergeCell ref="AF98:AG98"/>
    <mergeCell ref="AH98:AI98"/>
    <mergeCell ref="AJ98:AK98"/>
    <mergeCell ref="AL98:AM98"/>
    <mergeCell ref="AN98:AO98"/>
    <mergeCell ref="R98:S98"/>
    <mergeCell ref="T98:U98"/>
    <mergeCell ref="O112:Q112"/>
    <mergeCell ref="O123:Q123"/>
    <mergeCell ref="O122:Q122"/>
    <mergeCell ref="E211:BN211"/>
    <mergeCell ref="E210:BN210"/>
    <mergeCell ref="E209:BN209"/>
    <mergeCell ref="E207:BN207"/>
    <mergeCell ref="E206:BN206"/>
    <mergeCell ref="E205:BN205"/>
    <mergeCell ref="E204:BN204"/>
    <mergeCell ref="E203:BN203"/>
    <mergeCell ref="E202:BN202"/>
    <mergeCell ref="O116:Q116"/>
    <mergeCell ref="O115:Q115"/>
    <mergeCell ref="O114:Q114"/>
    <mergeCell ref="O113:Q113"/>
    <mergeCell ref="O120:Q120"/>
    <mergeCell ref="O119:Q119"/>
    <mergeCell ref="O118:Q118"/>
    <mergeCell ref="D118:E119"/>
    <mergeCell ref="E198:BN198"/>
    <mergeCell ref="E197:BN197"/>
    <mergeCell ref="E196:BN196"/>
    <mergeCell ref="E195:BN195"/>
    <mergeCell ref="W171:Y171"/>
    <mergeCell ref="E193:BN193"/>
    <mergeCell ref="E191:BN191"/>
    <mergeCell ref="E190:BN190"/>
    <mergeCell ref="G184:BJ184"/>
    <mergeCell ref="G182:BN182"/>
    <mergeCell ref="L122:N122"/>
    <mergeCell ref="L123:N123"/>
    <mergeCell ref="D120:E121"/>
    <mergeCell ref="F120:H121"/>
    <mergeCell ref="I120:K121"/>
    <mergeCell ref="L120:N120"/>
    <mergeCell ref="Q41:U41"/>
    <mergeCell ref="AF41:AJ41"/>
    <mergeCell ref="V41:AE41"/>
    <mergeCell ref="O111:Q111"/>
    <mergeCell ref="O110:Q110"/>
    <mergeCell ref="O105:Q105"/>
    <mergeCell ref="O104:Q104"/>
    <mergeCell ref="O103:Q103"/>
    <mergeCell ref="O102:Q102"/>
    <mergeCell ref="V87:W87"/>
    <mergeCell ref="AA87:AC87"/>
    <mergeCell ref="AD87:AE87"/>
    <mergeCell ref="AI87:AK87"/>
    <mergeCell ref="P82:AE82"/>
    <mergeCell ref="AF82:AU82"/>
    <mergeCell ref="O107:Q107"/>
    <mergeCell ref="O106:Q106"/>
    <mergeCell ref="M69:BC69"/>
    <mergeCell ref="M62:BC62"/>
    <mergeCell ref="M63:BC63"/>
    <mergeCell ref="M65:BC65"/>
    <mergeCell ref="M66:BC66"/>
    <mergeCell ref="M64:BC64"/>
    <mergeCell ref="M67:BC68"/>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AP44:AT44"/>
    <mergeCell ref="AU44:AY44"/>
    <mergeCell ref="AZ44:BD44"/>
    <mergeCell ref="Q46:U46"/>
    <mergeCell ref="V46:Z46"/>
    <mergeCell ref="AA46:AE46"/>
    <mergeCell ref="AF46:AJ46"/>
    <mergeCell ref="AK46:AO46"/>
    <mergeCell ref="AP46:AT46"/>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AK54:AO54"/>
    <mergeCell ref="AP54:AT54"/>
    <mergeCell ref="S166:V166"/>
    <mergeCell ref="W166:AL166"/>
    <mergeCell ref="AM166:AN166"/>
    <mergeCell ref="AO166:AP166"/>
    <mergeCell ref="AQ166:AR166"/>
    <mergeCell ref="AS166:AV166"/>
    <mergeCell ref="AW166:AZ166"/>
    <mergeCell ref="AD92:AE92"/>
    <mergeCell ref="S90:U90"/>
    <mergeCell ref="V90:W90"/>
    <mergeCell ref="AA90:AC90"/>
    <mergeCell ref="AD90:AE90"/>
    <mergeCell ref="AH90:AK90"/>
    <mergeCell ref="AP90:AS90"/>
    <mergeCell ref="AJ165:AK165"/>
    <mergeCell ref="AL165:AM165"/>
    <mergeCell ref="AN165:AO165"/>
    <mergeCell ref="R165:S165"/>
    <mergeCell ref="T165:U165"/>
    <mergeCell ref="V165:W165"/>
    <mergeCell ref="P93:R93"/>
    <mergeCell ref="S93:U93"/>
    <mergeCell ref="O108:Q108"/>
    <mergeCell ref="O117:Q117"/>
    <mergeCell ref="BJ86:BK86"/>
    <mergeCell ref="AL86:AM86"/>
    <mergeCell ref="AQ86:AS86"/>
    <mergeCell ref="AT86:AU86"/>
    <mergeCell ref="X165:Y165"/>
    <mergeCell ref="Z165:AA165"/>
    <mergeCell ref="AB165:AC165"/>
    <mergeCell ref="BA166:BN166"/>
    <mergeCell ref="BN165:BO165"/>
    <mergeCell ref="BB165:BC165"/>
    <mergeCell ref="BD165:BE165"/>
    <mergeCell ref="BF165:BG165"/>
    <mergeCell ref="BH165:BI165"/>
    <mergeCell ref="BJ165:BK165"/>
    <mergeCell ref="BL165:BM165"/>
    <mergeCell ref="AP165:AQ165"/>
    <mergeCell ref="AR165:AS165"/>
    <mergeCell ref="AT165:AU165"/>
    <mergeCell ref="AV165:AW165"/>
    <mergeCell ref="AX165:AY165"/>
    <mergeCell ref="AZ165:BA165"/>
    <mergeCell ref="AD165:AE165"/>
    <mergeCell ref="AF165:AG165"/>
    <mergeCell ref="AH165:AI165"/>
    <mergeCell ref="D40:P41"/>
    <mergeCell ref="D42:P43"/>
    <mergeCell ref="D44:P45"/>
    <mergeCell ref="D46:P47"/>
    <mergeCell ref="D48:P49"/>
    <mergeCell ref="D50:P51"/>
    <mergeCell ref="D52:P53"/>
    <mergeCell ref="D54:P55"/>
    <mergeCell ref="D56:P57"/>
    <mergeCell ref="E61:F61"/>
    <mergeCell ref="J72:BG74"/>
    <mergeCell ref="BD61:BF61"/>
    <mergeCell ref="BD62:BF62"/>
    <mergeCell ref="BD63:BF63"/>
    <mergeCell ref="BD65:BF65"/>
    <mergeCell ref="BD66:BF66"/>
    <mergeCell ref="BD64:BF64"/>
    <mergeCell ref="BD69:BF69"/>
    <mergeCell ref="BD67:BF68"/>
    <mergeCell ref="BD70:BF71"/>
    <mergeCell ref="M70:BC71"/>
    <mergeCell ref="H61:BC61"/>
    <mergeCell ref="BP144:BS145"/>
    <mergeCell ref="L145:N145"/>
    <mergeCell ref="O145:Q145"/>
    <mergeCell ref="D146:E147"/>
    <mergeCell ref="F146:H147"/>
    <mergeCell ref="I146:K147"/>
    <mergeCell ref="L146:N146"/>
    <mergeCell ref="O146:Q146"/>
    <mergeCell ref="BP146:BS147"/>
    <mergeCell ref="L147:N147"/>
    <mergeCell ref="O147:Q147"/>
    <mergeCell ref="BP148:BS149"/>
    <mergeCell ref="L149:N149"/>
    <mergeCell ref="O149:Q149"/>
    <mergeCell ref="D150:E151"/>
    <mergeCell ref="F150:H151"/>
    <mergeCell ref="I150:K151"/>
    <mergeCell ref="L150:N150"/>
    <mergeCell ref="O150:Q150"/>
    <mergeCell ref="BP150:BS151"/>
    <mergeCell ref="L151:N151"/>
    <mergeCell ref="O151:Q151"/>
    <mergeCell ref="F156:H157"/>
    <mergeCell ref="I156:K157"/>
    <mergeCell ref="L156:N156"/>
    <mergeCell ref="O156:Q156"/>
    <mergeCell ref="BP156:BS157"/>
    <mergeCell ref="L157:N157"/>
    <mergeCell ref="O157:Q157"/>
    <mergeCell ref="D152:E153"/>
    <mergeCell ref="F152:H153"/>
    <mergeCell ref="I152:K153"/>
    <mergeCell ref="L152:N152"/>
    <mergeCell ref="O152:Q152"/>
    <mergeCell ref="BP152:BS153"/>
    <mergeCell ref="L153:N153"/>
    <mergeCell ref="O153:Q153"/>
    <mergeCell ref="D154:E155"/>
    <mergeCell ref="F154:H155"/>
    <mergeCell ref="I154:K155"/>
    <mergeCell ref="L154:N154"/>
    <mergeCell ref="O154:Q154"/>
    <mergeCell ref="BP154:BS155"/>
    <mergeCell ref="L155:N155"/>
    <mergeCell ref="O155:Q155"/>
    <mergeCell ref="D140:E141"/>
    <mergeCell ref="F140:H141"/>
    <mergeCell ref="I140:K141"/>
    <mergeCell ref="L140:N140"/>
    <mergeCell ref="O140:Q140"/>
    <mergeCell ref="BP140:BS141"/>
    <mergeCell ref="L141:N141"/>
    <mergeCell ref="O141:Q141"/>
    <mergeCell ref="D124:E125"/>
    <mergeCell ref="F124:H125"/>
    <mergeCell ref="I124:K125"/>
    <mergeCell ref="L124:N124"/>
    <mergeCell ref="O124:Q124"/>
    <mergeCell ref="BP124:BS125"/>
    <mergeCell ref="L125:N125"/>
    <mergeCell ref="O125:Q125"/>
    <mergeCell ref="D126:E127"/>
    <mergeCell ref="F126:H127"/>
    <mergeCell ref="I126:K127"/>
    <mergeCell ref="L126:N126"/>
    <mergeCell ref="O126:Q126"/>
    <mergeCell ref="BP126:BS127"/>
    <mergeCell ref="L127:N127"/>
    <mergeCell ref="O127:Q127"/>
    <mergeCell ref="D128:E129"/>
    <mergeCell ref="F128:H129"/>
    <mergeCell ref="I128:K129"/>
    <mergeCell ref="L128:N128"/>
    <mergeCell ref="O128:Q128"/>
    <mergeCell ref="BP128:BS129"/>
    <mergeCell ref="L129:N129"/>
    <mergeCell ref="O129:Q129"/>
    <mergeCell ref="D130:E131"/>
    <mergeCell ref="F130:H131"/>
    <mergeCell ref="I130:K131"/>
    <mergeCell ref="L130:N130"/>
    <mergeCell ref="O130:Q130"/>
    <mergeCell ref="BP130:BS131"/>
    <mergeCell ref="L131:N131"/>
    <mergeCell ref="O131:Q131"/>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D136:E137"/>
    <mergeCell ref="F136:H137"/>
    <mergeCell ref="I136:K137"/>
    <mergeCell ref="L136:N136"/>
    <mergeCell ref="O136:Q136"/>
    <mergeCell ref="BP136:BS137"/>
    <mergeCell ref="L137:N137"/>
    <mergeCell ref="O137:Q137"/>
    <mergeCell ref="D138:E139"/>
    <mergeCell ref="F138:H139"/>
    <mergeCell ref="I138:K139"/>
    <mergeCell ref="L138:N138"/>
    <mergeCell ref="O138:Q138"/>
    <mergeCell ref="BP138:BS139"/>
    <mergeCell ref="L139:N139"/>
    <mergeCell ref="O139:Q139"/>
  </mergeCells>
  <phoneticPr fontId="1"/>
  <conditionalFormatting sqref="Q41:BD41">
    <cfRule type="cellIs" dxfId="14" priority="11" operator="equal">
      <formula>0</formula>
    </cfRule>
  </conditionalFormatting>
  <conditionalFormatting sqref="Q43:BD43">
    <cfRule type="cellIs" dxfId="13" priority="10" operator="equal">
      <formula>0</formula>
    </cfRule>
  </conditionalFormatting>
  <conditionalFormatting sqref="Q45:BD45 Q47:BD47 Q49:BD49 Q51:BD51 Q53:BD53 Q55:BD55">
    <cfRule type="cellIs" dxfId="12" priority="9" operator="equal">
      <formula>0</formula>
    </cfRule>
  </conditionalFormatting>
  <conditionalFormatting sqref="Q57:BD57">
    <cfRule type="cellIs" dxfId="11" priority="4" operator="equal">
      <formula>0</formula>
    </cfRule>
  </conditionalFormatting>
  <conditionalFormatting sqref="S100:AZ100 S104:AZ104 BA105:BN105 S106:AZ106 BA107:BN107 S108:AZ108 BA109:BN109 S110:AZ110 BA111:BN111 S112:AZ112 BA113:BN113 S114:AZ114 BA115:BN115 S116:AZ116 BA117:BN117 S118:AZ118 BA119:BN119 S120:AZ120 BA121:BN121 S122:AZ122 BA123:BN123 S158:AZ158 BA159:BN159 S160:AZ160 BA161:BN161 S162:AZ162 BA163:BN163">
    <cfRule type="expression" dxfId="10" priority="29">
      <formula>AND($L100&lt;=S$99,S$99&lt;$O100)</formula>
    </cfRule>
  </conditionalFormatting>
  <conditionalFormatting sqref="S102:AZ102">
    <cfRule type="expression" dxfId="9" priority="8">
      <formula>AND($L102&lt;=S$99,S$99&lt;$O102)</formula>
    </cfRule>
  </conditionalFormatting>
  <conditionalFormatting sqref="S124:AZ124 BA125:BN125 S126:AZ126 BA127:BN127 S128:AZ128 BA129:BN129 S130:AZ130 BA131:BN131 S132:AZ132 BA133:BN133 S134:AZ134 BA135:BN135 S136:AZ136 BA137:BN137 S138:AZ138 BA139:BN139 S140:AZ140 BA141:BN141 S142:AZ142 BA143:BN143">
    <cfRule type="expression" dxfId="8" priority="1">
      <formula>AND($L124&lt;=S$99,S$99&lt;$O124)</formula>
    </cfRule>
  </conditionalFormatting>
  <conditionalFormatting sqref="S144:AZ144 BA145:BN145 S146:AZ146 BA147:BN147 S148:AZ148 BA149:BN149 S150:AZ150 BA151:BN151 S152:AZ152 BA153:BN153 S154:AZ154 BA155:BN155 S156:AZ156 BA157:BN157">
    <cfRule type="expression" dxfId="7" priority="2">
      <formula>AND($L144&lt;=S$99,S$99&lt;$O144)</formula>
    </cfRule>
  </conditionalFormatting>
  <conditionalFormatting sqref="AZ84:BF84">
    <cfRule type="cellIs" dxfId="6" priority="3" operator="equal">
      <formula>0</formula>
    </cfRule>
  </conditionalFormatting>
  <conditionalFormatting sqref="BA101:BN101">
    <cfRule type="expression" dxfId="5" priority="5">
      <formula>AND($L101&lt;=BA$99,BA$99&lt;$O101)</formula>
    </cfRule>
  </conditionalFormatting>
  <conditionalFormatting sqref="BA103:BN103">
    <cfRule type="expression" dxfId="4" priority="6">
      <formula>AND($L103&lt;=BA$99,BA$99&lt;$O103)</formula>
    </cfRule>
  </conditionalFormatting>
  <dataValidations count="3">
    <dataValidation type="list" allowBlank="1" showInputMessage="1" showErrorMessage="1" sqref="F86:G86 F88 AA77:AD77" xr:uid="{00000000-0002-0000-0100-000000000000}">
      <formula1>"1,2"</formula1>
    </dataValidation>
    <dataValidation type="list" allowBlank="1" showInputMessage="1" showErrorMessage="1" sqref="F100:H165" xr:uid="{00000000-0002-0000-0100-000001000000}">
      <formula1>"常勤,非常勤"</formula1>
    </dataValidation>
    <dataValidation type="list" allowBlank="1" showInputMessage="1" showErrorMessage="1" sqref="I100:K165" xr:uid="{00000000-0002-0000-0100-000002000000}">
      <formula1>"なし,保育士,看護師,家庭的保育者"</formula1>
    </dataValidation>
  </dataValidations>
  <pageMargins left="0.35433070866141736" right="0.19685039370078741" top="0.39370078740157483" bottom="0.23622047244094491" header="0" footer="0.15748031496062992"/>
  <pageSetup paperSize="9" scale="72" fitToHeight="0" orientation="portrait" cellComments="asDisplayed" r:id="rId1"/>
  <headerFooter alignWithMargins="0">
    <oddFooter>&amp;C&amp;P</oddFooter>
  </headerFooter>
  <rowBreaks count="4" manualBreakCount="4">
    <brk id="59" max="73" man="1"/>
    <brk id="94" max="73" man="1"/>
    <brk id="172" max="16383" man="1"/>
    <brk id="1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90</xdr:row>
                    <xdr:rowOff>0</xdr:rowOff>
                  </from>
                  <to>
                    <xdr:col>6</xdr:col>
                    <xdr:colOff>133350</xdr:colOff>
                    <xdr:row>91</xdr:row>
                    <xdr:rowOff>31750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91</xdr:row>
                    <xdr:rowOff>0</xdr:rowOff>
                  </from>
                  <to>
                    <xdr:col>6</xdr:col>
                    <xdr:colOff>133350</xdr:colOff>
                    <xdr:row>92</xdr:row>
                    <xdr:rowOff>31750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92</xdr:row>
                    <xdr:rowOff>0</xdr:rowOff>
                  </from>
                  <to>
                    <xdr:col>6</xdr:col>
                    <xdr:colOff>133350</xdr:colOff>
                    <xdr:row>93</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D1:CB92"/>
  <sheetViews>
    <sheetView showGridLines="0" view="pageBreakPreview" topLeftCell="A65" zoomScaleNormal="100" zoomScaleSheetLayoutView="100" workbookViewId="0">
      <selection activeCell="BB3" sqref="BB3:BT3"/>
    </sheetView>
  </sheetViews>
  <sheetFormatPr defaultColWidth="1.6328125" defaultRowHeight="13"/>
  <cols>
    <col min="1" max="5" width="1.6328125" style="145" customWidth="1"/>
    <col min="6" max="12" width="1.6328125" style="145"/>
    <col min="13" max="13" width="2.453125" style="145" customWidth="1"/>
    <col min="14" max="33" width="1.6328125" style="145"/>
    <col min="34" max="34" width="1.6328125" style="145" customWidth="1"/>
    <col min="35" max="68" width="1.6328125" style="145"/>
    <col min="69" max="69" width="2.08984375" style="145" customWidth="1"/>
    <col min="70" max="73" width="1.6328125" style="145"/>
    <col min="74" max="74" width="3.7265625" style="145" customWidth="1"/>
    <col min="75" max="77" width="5.453125" style="145" customWidth="1"/>
    <col min="78" max="16384" width="1.6328125" style="145"/>
  </cols>
  <sheetData>
    <row r="1" spans="4:77" s="250" customFormat="1"/>
    <row r="2" spans="4:77" s="25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row>
    <row r="3" spans="4:77" s="25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904" t="s">
        <v>253</v>
      </c>
      <c r="AV3" s="904"/>
      <c r="AW3" s="904"/>
      <c r="AX3" s="904"/>
      <c r="AY3" s="904"/>
      <c r="AZ3" s="904"/>
      <c r="BA3" s="904"/>
      <c r="BB3" s="1055">
        <f>①施設基本情報!T6</f>
        <v>0</v>
      </c>
      <c r="BC3" s="1055"/>
      <c r="BD3" s="1055"/>
      <c r="BE3" s="1055"/>
      <c r="BF3" s="1055"/>
      <c r="BG3" s="1055"/>
      <c r="BH3" s="1055"/>
      <c r="BI3" s="1055"/>
      <c r="BJ3" s="1055"/>
      <c r="BK3" s="1055"/>
      <c r="BL3" s="1055"/>
      <c r="BM3" s="1055"/>
      <c r="BN3" s="1055"/>
      <c r="BO3" s="1055"/>
      <c r="BP3" s="1055"/>
      <c r="BQ3" s="1055"/>
      <c r="BR3" s="1055"/>
      <c r="BS3" s="1055"/>
      <c r="BT3" s="1055"/>
    </row>
    <row r="4" spans="4:77" ht="12" customHeight="1">
      <c r="D4" s="248"/>
      <c r="H4" s="248"/>
      <c r="I4" s="248"/>
      <c r="J4" s="248"/>
      <c r="K4" s="248"/>
      <c r="L4" s="248"/>
      <c r="M4" s="248"/>
      <c r="N4" s="248"/>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135"/>
      <c r="AV4" s="135"/>
      <c r="AW4" s="135"/>
      <c r="AX4" s="135"/>
      <c r="AY4" s="135"/>
      <c r="AZ4" s="135"/>
      <c r="BA4" s="135"/>
      <c r="BB4" s="135"/>
      <c r="BC4" s="135"/>
      <c r="BD4" s="135"/>
      <c r="BE4" s="135"/>
      <c r="BF4" s="135"/>
      <c r="BG4" s="135"/>
      <c r="BH4" s="135"/>
      <c r="BI4" s="135"/>
      <c r="BJ4" s="135"/>
      <c r="BK4" s="135"/>
      <c r="BL4" s="135"/>
      <c r="BM4" s="135"/>
      <c r="BN4" s="135"/>
    </row>
    <row r="5" spans="4:77" ht="10.5" customHeight="1">
      <c r="D5" s="60"/>
      <c r="E5" s="249"/>
      <c r="F5" s="249"/>
      <c r="G5" s="3"/>
      <c r="H5" s="6"/>
      <c r="J5" s="7"/>
      <c r="K5" s="636" t="s">
        <v>49</v>
      </c>
      <c r="L5" s="604"/>
      <c r="M5" s="604"/>
      <c r="N5" s="604"/>
      <c r="O5" s="604"/>
      <c r="P5" s="604"/>
      <c r="Q5" s="604"/>
      <c r="R5" s="604"/>
      <c r="S5" s="637"/>
      <c r="T5" s="636" t="s">
        <v>154</v>
      </c>
      <c r="U5" s="604"/>
      <c r="V5" s="604"/>
      <c r="W5" s="604"/>
      <c r="X5" s="604"/>
      <c r="Y5" s="604"/>
      <c r="Z5" s="604"/>
      <c r="AA5" s="604"/>
      <c r="AB5" s="604"/>
      <c r="AC5" s="583"/>
      <c r="AD5" s="583"/>
      <c r="AE5" s="583"/>
      <c r="AF5" s="583"/>
      <c r="AG5" s="583"/>
      <c r="AH5" s="583"/>
      <c r="AI5" s="583"/>
      <c r="AJ5" s="583"/>
      <c r="AK5" s="583"/>
      <c r="AL5" s="135"/>
      <c r="AM5" s="135"/>
      <c r="AN5" s="135"/>
      <c r="AO5" s="135"/>
      <c r="AP5" s="135"/>
      <c r="AQ5" s="135"/>
      <c r="AR5" s="135"/>
      <c r="AS5" s="135"/>
      <c r="AT5" s="135"/>
      <c r="AU5" s="149"/>
      <c r="AV5" s="149"/>
      <c r="AW5" s="149"/>
      <c r="AX5" s="149"/>
      <c r="AY5" s="149"/>
      <c r="AZ5" s="149"/>
      <c r="BA5" s="149"/>
      <c r="BB5" s="149"/>
      <c r="BC5" s="149"/>
      <c r="BD5" s="149"/>
      <c r="BE5" s="149"/>
      <c r="BF5" s="149"/>
      <c r="BG5" s="149"/>
      <c r="BH5" s="149"/>
      <c r="BI5" s="149"/>
      <c r="BJ5" s="149"/>
      <c r="BK5" s="149"/>
      <c r="BL5" s="247"/>
      <c r="BM5" s="253"/>
      <c r="BN5" s="162"/>
      <c r="BO5" s="128"/>
      <c r="BQ5" s="132"/>
      <c r="BR5" s="132"/>
    </row>
    <row r="6" spans="4:77" ht="23.25" customHeight="1">
      <c r="D6" s="60"/>
      <c r="H6" s="6"/>
      <c r="J6" s="7"/>
      <c r="K6" s="758"/>
      <c r="L6" s="588"/>
      <c r="M6" s="588"/>
      <c r="N6" s="588"/>
      <c r="O6" s="588"/>
      <c r="P6" s="588"/>
      <c r="Q6" s="588"/>
      <c r="R6" s="588"/>
      <c r="S6" s="1035"/>
      <c r="T6" s="580"/>
      <c r="U6" s="575"/>
      <c r="V6" s="575"/>
      <c r="W6" s="575"/>
      <c r="X6" s="575"/>
      <c r="Y6" s="575"/>
      <c r="Z6" s="575"/>
      <c r="AA6" s="575"/>
      <c r="AB6" s="575"/>
      <c r="AC6" s="582" t="s">
        <v>155</v>
      </c>
      <c r="AD6" s="583"/>
      <c r="AE6" s="583"/>
      <c r="AF6" s="583"/>
      <c r="AG6" s="583"/>
      <c r="AH6" s="583"/>
      <c r="AI6" s="583"/>
      <c r="AJ6" s="583"/>
      <c r="AK6" s="584"/>
      <c r="AL6" s="582" t="s">
        <v>125</v>
      </c>
      <c r="AM6" s="583"/>
      <c r="AN6" s="583"/>
      <c r="AO6" s="583"/>
      <c r="AP6" s="583"/>
      <c r="AQ6" s="583"/>
      <c r="AR6" s="583"/>
      <c r="AS6" s="583"/>
      <c r="AT6" s="584"/>
      <c r="AU6" s="747" t="s">
        <v>234</v>
      </c>
      <c r="AV6" s="748"/>
      <c r="AW6" s="748"/>
      <c r="AX6" s="748"/>
      <c r="AY6" s="748"/>
      <c r="AZ6" s="748"/>
      <c r="BA6" s="748"/>
      <c r="BB6" s="748"/>
      <c r="BC6" s="749"/>
      <c r="BD6" s="747" t="s">
        <v>235</v>
      </c>
      <c r="BE6" s="748"/>
      <c r="BF6" s="748"/>
      <c r="BG6" s="748"/>
      <c r="BH6" s="748"/>
      <c r="BI6" s="748"/>
      <c r="BJ6" s="748"/>
      <c r="BK6" s="748"/>
      <c r="BL6" s="749"/>
      <c r="BM6" s="163"/>
      <c r="BN6" s="164"/>
      <c r="BO6" s="128"/>
      <c r="BQ6" s="132"/>
      <c r="BR6" s="132"/>
    </row>
    <row r="7" spans="4:77" ht="19.5" customHeight="1">
      <c r="D7" s="60"/>
      <c r="H7" s="6"/>
      <c r="J7" s="7"/>
      <c r="K7" s="6"/>
      <c r="L7" s="7"/>
      <c r="M7" s="711" t="s">
        <v>52</v>
      </c>
      <c r="N7" s="680"/>
      <c r="O7" s="680"/>
      <c r="P7" s="680"/>
      <c r="Q7" s="680"/>
      <c r="R7" s="680"/>
      <c r="S7" s="1069"/>
      <c r="T7" s="1098">
        <f>SUM(AC7,AL7,AU7,BD7,)</f>
        <v>0</v>
      </c>
      <c r="U7" s="1099"/>
      <c r="V7" s="1099"/>
      <c r="W7" s="1099"/>
      <c r="X7" s="1099"/>
      <c r="Y7" s="1099"/>
      <c r="Z7" s="1099"/>
      <c r="AA7" s="682" t="s">
        <v>54</v>
      </c>
      <c r="AB7" s="1069"/>
      <c r="AC7" s="711"/>
      <c r="AD7" s="680"/>
      <c r="AE7" s="680"/>
      <c r="AF7" s="680"/>
      <c r="AG7" s="680"/>
      <c r="AH7" s="680"/>
      <c r="AI7" s="680"/>
      <c r="AJ7" s="682" t="s">
        <v>54</v>
      </c>
      <c r="AK7" s="1069"/>
      <c r="AL7" s="711"/>
      <c r="AM7" s="680"/>
      <c r="AN7" s="680"/>
      <c r="AO7" s="680"/>
      <c r="AP7" s="680"/>
      <c r="AQ7" s="680"/>
      <c r="AR7" s="680"/>
      <c r="AS7" s="682" t="s">
        <v>54</v>
      </c>
      <c r="AT7" s="1069"/>
      <c r="AU7" s="711"/>
      <c r="AV7" s="680"/>
      <c r="AW7" s="680"/>
      <c r="AX7" s="680"/>
      <c r="AY7" s="680"/>
      <c r="AZ7" s="680"/>
      <c r="BA7" s="680"/>
      <c r="BB7" s="682" t="s">
        <v>54</v>
      </c>
      <c r="BC7" s="1069"/>
      <c r="BD7" s="711"/>
      <c r="BE7" s="680"/>
      <c r="BF7" s="680"/>
      <c r="BG7" s="680"/>
      <c r="BH7" s="680"/>
      <c r="BI7" s="680"/>
      <c r="BJ7" s="680"/>
      <c r="BK7" s="682" t="s">
        <v>54</v>
      </c>
      <c r="BL7" s="1069"/>
      <c r="BM7" s="163"/>
      <c r="BN7" s="164"/>
      <c r="BO7" s="128"/>
      <c r="BQ7" s="132"/>
      <c r="BR7" s="132"/>
    </row>
    <row r="8" spans="4:77" ht="19.5" customHeight="1">
      <c r="D8" s="60"/>
      <c r="E8" s="639">
        <v>31</v>
      </c>
      <c r="F8" s="639"/>
      <c r="G8" s="640"/>
      <c r="H8" s="6"/>
      <c r="J8" s="7"/>
      <c r="K8" s="8"/>
      <c r="L8" s="9"/>
      <c r="M8" s="686" t="s">
        <v>53</v>
      </c>
      <c r="N8" s="687"/>
      <c r="O8" s="687"/>
      <c r="P8" s="687"/>
      <c r="Q8" s="687"/>
      <c r="R8" s="687"/>
      <c r="S8" s="739"/>
      <c r="T8" s="1096">
        <f>SUM(AC8,AL8,AU8,BD8,)</f>
        <v>0</v>
      </c>
      <c r="U8" s="1097"/>
      <c r="V8" s="1097"/>
      <c r="W8" s="1097"/>
      <c r="X8" s="1097"/>
      <c r="Y8" s="1097"/>
      <c r="Z8" s="1097"/>
      <c r="AA8" s="688" t="s">
        <v>55</v>
      </c>
      <c r="AB8" s="739"/>
      <c r="AC8" s="1096"/>
      <c r="AD8" s="1097"/>
      <c r="AE8" s="1097"/>
      <c r="AF8" s="1097"/>
      <c r="AG8" s="1097"/>
      <c r="AH8" s="1097"/>
      <c r="AI8" s="1097"/>
      <c r="AJ8" s="688" t="s">
        <v>55</v>
      </c>
      <c r="AK8" s="739"/>
      <c r="AL8" s="1096"/>
      <c r="AM8" s="1097"/>
      <c r="AN8" s="1097"/>
      <c r="AO8" s="1097"/>
      <c r="AP8" s="1097"/>
      <c r="AQ8" s="1097"/>
      <c r="AR8" s="1097"/>
      <c r="AS8" s="688" t="s">
        <v>55</v>
      </c>
      <c r="AT8" s="739"/>
      <c r="AU8" s="1096"/>
      <c r="AV8" s="1097"/>
      <c r="AW8" s="1097"/>
      <c r="AX8" s="1097"/>
      <c r="AY8" s="1097"/>
      <c r="AZ8" s="1097"/>
      <c r="BA8" s="1097"/>
      <c r="BB8" s="688" t="s">
        <v>55</v>
      </c>
      <c r="BC8" s="739"/>
      <c r="BD8" s="1096"/>
      <c r="BE8" s="1097"/>
      <c r="BF8" s="1097"/>
      <c r="BG8" s="1097"/>
      <c r="BH8" s="1097"/>
      <c r="BI8" s="1097"/>
      <c r="BJ8" s="1097"/>
      <c r="BK8" s="688" t="s">
        <v>55</v>
      </c>
      <c r="BL8" s="739"/>
      <c r="BM8" s="165"/>
      <c r="BN8" s="166"/>
      <c r="BO8" s="128"/>
      <c r="BQ8" s="132"/>
      <c r="BR8" s="132"/>
      <c r="BW8" s="500"/>
      <c r="BX8" s="500"/>
    </row>
    <row r="9" spans="4:77" ht="24.75" customHeight="1">
      <c r="D9" s="60"/>
      <c r="E9" s="632" t="s">
        <v>176</v>
      </c>
      <c r="F9" s="632"/>
      <c r="G9" s="633"/>
      <c r="H9" s="6"/>
      <c r="J9" s="7"/>
      <c r="K9" s="636" t="s">
        <v>49</v>
      </c>
      <c r="L9" s="604"/>
      <c r="M9" s="583"/>
      <c r="N9" s="583"/>
      <c r="O9" s="583"/>
      <c r="P9" s="583"/>
      <c r="Q9" s="583"/>
      <c r="R9" s="583"/>
      <c r="S9" s="584"/>
      <c r="T9" s="582" t="s">
        <v>50</v>
      </c>
      <c r="U9" s="583"/>
      <c r="V9" s="583"/>
      <c r="W9" s="583"/>
      <c r="X9" s="583"/>
      <c r="Y9" s="583"/>
      <c r="Z9" s="583"/>
      <c r="AA9" s="583"/>
      <c r="AB9" s="584"/>
      <c r="AC9" s="582" t="s">
        <v>157</v>
      </c>
      <c r="AD9" s="583"/>
      <c r="AE9" s="583"/>
      <c r="AF9" s="583"/>
      <c r="AG9" s="583"/>
      <c r="AH9" s="583"/>
      <c r="AI9" s="583"/>
      <c r="AJ9" s="583"/>
      <c r="AK9" s="584"/>
      <c r="AL9" s="582" t="s">
        <v>51</v>
      </c>
      <c r="AM9" s="583"/>
      <c r="AN9" s="583"/>
      <c r="AO9" s="583"/>
      <c r="AP9" s="583"/>
      <c r="AQ9" s="583"/>
      <c r="AR9" s="583"/>
      <c r="AS9" s="583"/>
      <c r="AT9" s="584"/>
      <c r="AU9" s="582" t="s">
        <v>30</v>
      </c>
      <c r="AV9" s="583"/>
      <c r="AW9" s="583"/>
      <c r="AX9" s="583"/>
      <c r="AY9" s="583"/>
      <c r="AZ9" s="583"/>
      <c r="BA9" s="583"/>
      <c r="BB9" s="583"/>
      <c r="BC9" s="584"/>
      <c r="BD9" s="582" t="s">
        <v>156</v>
      </c>
      <c r="BE9" s="583"/>
      <c r="BF9" s="583"/>
      <c r="BG9" s="583"/>
      <c r="BH9" s="583"/>
      <c r="BI9" s="583"/>
      <c r="BJ9" s="583"/>
      <c r="BK9" s="583"/>
      <c r="BL9" s="583"/>
      <c r="BM9" s="583"/>
      <c r="BN9" s="584"/>
      <c r="BO9" s="128"/>
      <c r="BQ9" s="132"/>
      <c r="BR9" s="132"/>
    </row>
    <row r="10" spans="4:77" ht="19.5" customHeight="1">
      <c r="D10" s="60"/>
      <c r="E10" s="632"/>
      <c r="F10" s="632"/>
      <c r="G10" s="633"/>
      <c r="H10" s="6"/>
      <c r="J10" s="7"/>
      <c r="K10" s="6"/>
      <c r="L10" s="7"/>
      <c r="M10" s="711" t="s">
        <v>52</v>
      </c>
      <c r="N10" s="680"/>
      <c r="O10" s="680"/>
      <c r="P10" s="680"/>
      <c r="Q10" s="680"/>
      <c r="R10" s="680"/>
      <c r="S10" s="1069"/>
      <c r="T10" s="711"/>
      <c r="U10" s="680"/>
      <c r="V10" s="680"/>
      <c r="W10" s="680"/>
      <c r="X10" s="680"/>
      <c r="Y10" s="680"/>
      <c r="Z10" s="680"/>
      <c r="AA10" s="682" t="s">
        <v>54</v>
      </c>
      <c r="AB10" s="1069"/>
      <c r="AC10" s="711"/>
      <c r="AD10" s="680"/>
      <c r="AE10" s="680"/>
      <c r="AF10" s="680"/>
      <c r="AG10" s="680"/>
      <c r="AH10" s="680"/>
      <c r="AI10" s="680"/>
      <c r="AJ10" s="682" t="s">
        <v>54</v>
      </c>
      <c r="AK10" s="1069"/>
      <c r="AL10" s="711"/>
      <c r="AM10" s="680"/>
      <c r="AN10" s="680"/>
      <c r="AO10" s="680"/>
      <c r="AP10" s="680"/>
      <c r="AQ10" s="680"/>
      <c r="AR10" s="680"/>
      <c r="AS10" s="682" t="s">
        <v>54</v>
      </c>
      <c r="AT10" s="1069"/>
      <c r="AU10" s="711"/>
      <c r="AV10" s="680"/>
      <c r="AW10" s="680"/>
      <c r="AX10" s="680"/>
      <c r="AY10" s="680"/>
      <c r="AZ10" s="680"/>
      <c r="BA10" s="680"/>
      <c r="BB10" s="682" t="s">
        <v>54</v>
      </c>
      <c r="BC10" s="1069"/>
      <c r="BD10" s="1100"/>
      <c r="BE10" s="1101"/>
      <c r="BF10" s="1101"/>
      <c r="BG10" s="1101"/>
      <c r="BH10" s="1101"/>
      <c r="BI10" s="1101"/>
      <c r="BJ10" s="1101"/>
      <c r="BK10" s="1101"/>
      <c r="BL10" s="1101"/>
      <c r="BM10" s="1101"/>
      <c r="BN10" s="1102"/>
      <c r="BO10" s="128"/>
      <c r="BQ10" s="132"/>
      <c r="BR10" s="132"/>
    </row>
    <row r="11" spans="4:77" ht="19.5" customHeight="1">
      <c r="D11" s="60"/>
      <c r="E11" s="632"/>
      <c r="F11" s="632"/>
      <c r="G11" s="633"/>
      <c r="H11" s="6"/>
      <c r="J11" s="7"/>
      <c r="K11" s="6"/>
      <c r="L11" s="7"/>
      <c r="M11" s="561" t="s">
        <v>53</v>
      </c>
      <c r="N11" s="562"/>
      <c r="O11" s="562"/>
      <c r="P11" s="562"/>
      <c r="Q11" s="562"/>
      <c r="R11" s="562"/>
      <c r="S11" s="1068"/>
      <c r="T11" s="1066"/>
      <c r="U11" s="1067"/>
      <c r="V11" s="1067"/>
      <c r="W11" s="1067"/>
      <c r="X11" s="1067"/>
      <c r="Y11" s="1067"/>
      <c r="Z11" s="1067"/>
      <c r="AA11" s="653" t="s">
        <v>55</v>
      </c>
      <c r="AB11" s="1068"/>
      <c r="AC11" s="1066"/>
      <c r="AD11" s="1067"/>
      <c r="AE11" s="1067"/>
      <c r="AF11" s="1067"/>
      <c r="AG11" s="1067"/>
      <c r="AH11" s="1067"/>
      <c r="AI11" s="1067"/>
      <c r="AJ11" s="653" t="s">
        <v>55</v>
      </c>
      <c r="AK11" s="1068"/>
      <c r="AL11" s="1066"/>
      <c r="AM11" s="1067"/>
      <c r="AN11" s="1067"/>
      <c r="AO11" s="1067"/>
      <c r="AP11" s="1067"/>
      <c r="AQ11" s="1067"/>
      <c r="AR11" s="1067"/>
      <c r="AS11" s="653" t="s">
        <v>55</v>
      </c>
      <c r="AT11" s="1068"/>
      <c r="AU11" s="1066"/>
      <c r="AV11" s="1067"/>
      <c r="AW11" s="1067"/>
      <c r="AX11" s="1067"/>
      <c r="AY11" s="1067"/>
      <c r="AZ11" s="1067"/>
      <c r="BA11" s="1067"/>
      <c r="BB11" s="653" t="s">
        <v>55</v>
      </c>
      <c r="BC11" s="1068"/>
      <c r="BD11" s="1066">
        <f>SUM(T8,T11,AC11,AL11,AU11)</f>
        <v>0</v>
      </c>
      <c r="BE11" s="1067"/>
      <c r="BF11" s="1067"/>
      <c r="BG11" s="1067"/>
      <c r="BH11" s="1067"/>
      <c r="BI11" s="1067"/>
      <c r="BJ11" s="1067"/>
      <c r="BK11" s="1067"/>
      <c r="BL11" s="1067"/>
      <c r="BM11" s="653" t="s">
        <v>55</v>
      </c>
      <c r="BN11" s="1068"/>
      <c r="BO11" s="128"/>
      <c r="BQ11" s="132"/>
      <c r="BR11" s="132"/>
    </row>
    <row r="12" spans="4:77" ht="19.5" customHeight="1">
      <c r="D12" s="60"/>
      <c r="E12" s="632"/>
      <c r="F12" s="632"/>
      <c r="G12" s="633"/>
      <c r="H12" s="45"/>
      <c r="I12" s="148"/>
      <c r="J12" s="83"/>
      <c r="K12" s="45"/>
      <c r="L12" s="148"/>
      <c r="M12" s="45"/>
      <c r="N12" s="148"/>
      <c r="O12" s="148"/>
      <c r="P12" s="148"/>
      <c r="Q12" s="148"/>
      <c r="R12" s="148"/>
      <c r="S12" s="9"/>
      <c r="T12" s="133"/>
      <c r="U12" s="134"/>
      <c r="V12" s="134"/>
      <c r="W12" s="134"/>
      <c r="X12" s="134"/>
      <c r="Y12" s="134"/>
      <c r="Z12" s="141"/>
      <c r="AA12" s="141"/>
      <c r="AB12" s="142"/>
      <c r="AC12" s="141"/>
      <c r="AD12" s="141"/>
      <c r="AE12" s="141"/>
      <c r="AF12" s="141"/>
      <c r="AG12" s="575"/>
      <c r="AH12" s="575"/>
      <c r="AI12" s="575"/>
      <c r="AJ12" s="141"/>
      <c r="AK12" s="140"/>
      <c r="AL12" s="686" t="s">
        <v>56</v>
      </c>
      <c r="AM12" s="687"/>
      <c r="AN12" s="689"/>
      <c r="AO12" s="688"/>
      <c r="AP12" s="687"/>
      <c r="AQ12" s="687"/>
      <c r="AR12" s="689"/>
      <c r="AS12" s="141" t="s">
        <v>57</v>
      </c>
      <c r="AT12" s="140"/>
      <c r="AU12" s="46"/>
      <c r="AV12" s="140"/>
      <c r="AW12" s="140"/>
      <c r="AX12" s="140"/>
      <c r="AY12" s="140"/>
      <c r="AZ12" s="140"/>
      <c r="BA12" s="140"/>
      <c r="BB12" s="134"/>
      <c r="BC12" s="137"/>
      <c r="BD12" s="65"/>
      <c r="BE12" s="140"/>
      <c r="BF12" s="140"/>
      <c r="BG12" s="140"/>
      <c r="BH12" s="150"/>
      <c r="BI12" s="150"/>
      <c r="BJ12" s="150"/>
      <c r="BK12" s="150"/>
      <c r="BL12" s="150"/>
      <c r="BM12" s="150"/>
      <c r="BN12" s="9"/>
      <c r="BO12" s="53"/>
      <c r="BQ12" s="132"/>
      <c r="BR12" s="132"/>
    </row>
    <row r="13" spans="4:77" ht="27.75" customHeight="1">
      <c r="D13" s="60"/>
      <c r="E13" s="632"/>
      <c r="F13" s="632"/>
      <c r="G13" s="633"/>
      <c r="H13" s="636" t="s">
        <v>153</v>
      </c>
      <c r="I13" s="604"/>
      <c r="J13" s="604"/>
      <c r="K13" s="604"/>
      <c r="L13" s="604"/>
      <c r="M13" s="604"/>
      <c r="N13" s="604"/>
      <c r="O13" s="604"/>
      <c r="P13" s="604"/>
      <c r="Q13" s="604"/>
      <c r="R13" s="604"/>
      <c r="S13" s="637"/>
      <c r="T13" s="813"/>
      <c r="U13" s="695"/>
      <c r="V13" s="695"/>
      <c r="W13" s="695"/>
      <c r="X13" s="753" t="s">
        <v>277</v>
      </c>
      <c r="Y13" s="583"/>
      <c r="Z13" s="583"/>
      <c r="AA13" s="583"/>
      <c r="AB13" s="583"/>
      <c r="AC13" s="583"/>
      <c r="AD13" s="583"/>
      <c r="AE13" s="814"/>
      <c r="AF13" s="583" t="s">
        <v>287</v>
      </c>
      <c r="AG13" s="583"/>
      <c r="AH13" s="583"/>
      <c r="AI13" s="583"/>
      <c r="AJ13" s="583"/>
      <c r="AK13" s="583"/>
      <c r="AL13" s="583"/>
      <c r="AM13" s="583"/>
      <c r="AN13" s="583"/>
      <c r="AO13" s="583" t="s">
        <v>297</v>
      </c>
      <c r="AP13" s="583"/>
      <c r="AQ13" s="583"/>
      <c r="AR13" s="583"/>
      <c r="AS13" s="583"/>
      <c r="AT13" s="590"/>
      <c r="AU13" s="31" t="s">
        <v>275</v>
      </c>
      <c r="AV13" s="751"/>
      <c r="AW13" s="751"/>
      <c r="AX13" s="751"/>
      <c r="AY13" s="751"/>
      <c r="AZ13" s="751"/>
      <c r="BA13" s="751"/>
      <c r="BB13" s="751"/>
      <c r="BC13" s="751"/>
      <c r="BD13" s="751"/>
      <c r="BE13" s="751"/>
      <c r="BF13" s="751"/>
      <c r="BG13" s="751"/>
      <c r="BH13" s="751"/>
      <c r="BI13" s="751"/>
      <c r="BJ13" s="751"/>
      <c r="BK13" s="751"/>
      <c r="BL13" s="751"/>
      <c r="BM13" s="751"/>
      <c r="BN13" s="32" t="s">
        <v>286</v>
      </c>
      <c r="BO13" s="53"/>
      <c r="BQ13" s="132"/>
      <c r="BR13" s="132"/>
    </row>
    <row r="14" spans="4:77" s="263" customFormat="1" ht="27.75" customHeight="1">
      <c r="D14" s="60"/>
      <c r="E14" s="632"/>
      <c r="F14" s="632"/>
      <c r="G14" s="633"/>
      <c r="H14" s="580"/>
      <c r="I14" s="575"/>
      <c r="J14" s="575"/>
      <c r="K14" s="575"/>
      <c r="L14" s="575"/>
      <c r="M14" s="575"/>
      <c r="N14" s="575"/>
      <c r="O14" s="575"/>
      <c r="P14" s="575"/>
      <c r="Q14" s="575"/>
      <c r="R14" s="575"/>
      <c r="S14" s="576"/>
      <c r="T14" s="582" t="s">
        <v>296</v>
      </c>
      <c r="U14" s="583"/>
      <c r="V14" s="583"/>
      <c r="W14" s="590"/>
      <c r="X14" s="1064"/>
      <c r="Y14" s="1064"/>
      <c r="Z14" s="1064"/>
      <c r="AA14" s="1064"/>
      <c r="AB14" s="1064"/>
      <c r="AC14" s="1064"/>
      <c r="AD14" s="1064"/>
      <c r="AE14" s="1065"/>
      <c r="AF14" s="1095" t="s">
        <v>298</v>
      </c>
      <c r="AG14" s="1095"/>
      <c r="AH14" s="31"/>
      <c r="AI14" s="31"/>
      <c r="AJ14" s="387"/>
      <c r="AK14" s="387"/>
      <c r="AL14" s="387"/>
      <c r="AM14" s="387"/>
      <c r="AN14" s="387"/>
      <c r="AO14" s="387"/>
      <c r="AP14" s="387"/>
      <c r="AQ14" s="264"/>
      <c r="AR14" s="264"/>
      <c r="AS14" s="264"/>
      <c r="AT14" s="321"/>
      <c r="AU14" s="321"/>
      <c r="AV14" s="321"/>
      <c r="AW14" s="321"/>
      <c r="AX14" s="321"/>
      <c r="AY14" s="321"/>
      <c r="AZ14" s="321"/>
      <c r="BA14" s="264"/>
      <c r="BB14" s="264"/>
      <c r="BC14" s="264"/>
      <c r="BD14" s="264"/>
      <c r="BE14" s="264"/>
      <c r="BF14" s="264"/>
      <c r="BG14" s="271"/>
      <c r="BH14" s="271"/>
      <c r="BI14" s="271"/>
      <c r="BJ14" s="271"/>
      <c r="BK14" s="271"/>
      <c r="BL14" s="271"/>
      <c r="BM14" s="253"/>
      <c r="BN14" s="162"/>
      <c r="BO14" s="128"/>
      <c r="BQ14" s="260"/>
      <c r="BR14" s="260"/>
      <c r="BY14" s="500"/>
    </row>
    <row r="15" spans="4:77" s="250" customFormat="1" ht="27.75" customHeight="1">
      <c r="D15" s="60"/>
      <c r="E15" s="632"/>
      <c r="F15" s="632"/>
      <c r="G15" s="633"/>
      <c r="H15" s="747" t="s">
        <v>152</v>
      </c>
      <c r="I15" s="748"/>
      <c r="J15" s="748"/>
      <c r="K15" s="748"/>
      <c r="L15" s="748"/>
      <c r="M15" s="748"/>
      <c r="N15" s="748"/>
      <c r="O15" s="748"/>
      <c r="P15" s="748"/>
      <c r="Q15" s="748"/>
      <c r="R15" s="748"/>
      <c r="S15" s="749"/>
      <c r="T15" s="813"/>
      <c r="U15" s="695"/>
      <c r="V15" s="695"/>
      <c r="W15" s="696"/>
      <c r="X15" s="753" t="s">
        <v>277</v>
      </c>
      <c r="Y15" s="583"/>
      <c r="Z15" s="583"/>
      <c r="AA15" s="583"/>
      <c r="AB15" s="583"/>
      <c r="AC15" s="583"/>
      <c r="AD15" s="583"/>
      <c r="AE15" s="814"/>
      <c r="AF15" s="583" t="s">
        <v>300</v>
      </c>
      <c r="AG15" s="583"/>
      <c r="AH15" s="583"/>
      <c r="AI15" s="583"/>
      <c r="AJ15" s="583"/>
      <c r="AK15" s="583"/>
      <c r="AL15" s="583"/>
      <c r="AM15" s="583"/>
      <c r="AN15" s="583"/>
      <c r="AO15" s="586" t="s">
        <v>301</v>
      </c>
      <c r="AP15" s="586"/>
      <c r="AQ15" s="586"/>
      <c r="AR15" s="586"/>
      <c r="AS15" s="586"/>
      <c r="AT15" s="586"/>
      <c r="AU15" s="753"/>
      <c r="AV15" s="583"/>
      <c r="AW15" s="583"/>
      <c r="AX15" s="590"/>
      <c r="AY15" s="1095" t="s">
        <v>302</v>
      </c>
      <c r="AZ15" s="1095"/>
      <c r="BA15" s="31"/>
      <c r="BB15" s="31"/>
      <c r="BC15" s="31"/>
      <c r="BD15" s="31"/>
      <c r="BE15" s="31"/>
      <c r="BF15" s="31"/>
      <c r="BG15" s="392"/>
      <c r="BH15" s="392"/>
      <c r="BI15" s="392"/>
      <c r="BJ15" s="380"/>
      <c r="BK15" s="380"/>
      <c r="BL15" s="392"/>
      <c r="BM15" s="323"/>
      <c r="BN15" s="338"/>
      <c r="BO15" s="128"/>
      <c r="BQ15" s="243"/>
      <c r="BR15" s="243"/>
    </row>
    <row r="16" spans="4:77" s="250" customFormat="1" ht="29.25" customHeight="1">
      <c r="D16" s="60"/>
      <c r="E16" s="632"/>
      <c r="F16" s="632"/>
      <c r="G16" s="633"/>
      <c r="H16" s="747" t="s">
        <v>299</v>
      </c>
      <c r="I16" s="748"/>
      <c r="J16" s="748"/>
      <c r="K16" s="748"/>
      <c r="L16" s="748"/>
      <c r="M16" s="748"/>
      <c r="N16" s="748"/>
      <c r="O16" s="748"/>
      <c r="P16" s="748"/>
      <c r="Q16" s="748"/>
      <c r="R16" s="748"/>
      <c r="S16" s="749"/>
      <c r="T16" s="813"/>
      <c r="U16" s="695"/>
      <c r="V16" s="695"/>
      <c r="W16" s="696"/>
      <c r="X16" s="583" t="s">
        <v>277</v>
      </c>
      <c r="Y16" s="583"/>
      <c r="Z16" s="583"/>
      <c r="AA16" s="583"/>
      <c r="AB16" s="583"/>
      <c r="AC16" s="583"/>
      <c r="AD16" s="583"/>
      <c r="AE16" s="583"/>
      <c r="AF16" s="31"/>
      <c r="AG16" s="31"/>
      <c r="AH16" s="31"/>
      <c r="AI16" s="327"/>
      <c r="AJ16" s="327"/>
      <c r="AK16" s="327"/>
      <c r="AL16" s="31"/>
      <c r="AM16" s="31"/>
      <c r="AN16" s="31"/>
      <c r="AO16" s="583"/>
      <c r="AP16" s="583"/>
      <c r="AQ16" s="583"/>
      <c r="AR16" s="583"/>
      <c r="AS16" s="583"/>
      <c r="AT16" s="583"/>
      <c r="AU16" s="583"/>
      <c r="AV16" s="583"/>
      <c r="AW16" s="583"/>
      <c r="AX16" s="583"/>
      <c r="AY16" s="583"/>
      <c r="AZ16" s="583"/>
      <c r="BA16" s="583"/>
      <c r="BB16" s="583"/>
      <c r="BC16" s="583"/>
      <c r="BD16" s="583"/>
      <c r="BE16" s="583"/>
      <c r="BF16" s="583"/>
      <c r="BG16" s="583"/>
      <c r="BH16" s="583"/>
      <c r="BI16" s="583"/>
      <c r="BJ16" s="583"/>
      <c r="BK16" s="583"/>
      <c r="BL16" s="583"/>
      <c r="BM16" s="583"/>
      <c r="BN16" s="584"/>
      <c r="BO16" s="128"/>
      <c r="BQ16" s="243"/>
      <c r="BR16" s="243"/>
      <c r="BV16" s="263"/>
    </row>
    <row r="17" spans="4:77" ht="19.5" customHeight="1">
      <c r="D17" s="60"/>
      <c r="H17" s="636" t="s">
        <v>2</v>
      </c>
      <c r="I17" s="604"/>
      <c r="J17" s="604"/>
      <c r="K17" s="604"/>
      <c r="L17" s="604"/>
      <c r="M17" s="604"/>
      <c r="N17" s="604"/>
      <c r="O17" s="604"/>
      <c r="P17" s="604"/>
      <c r="Q17" s="604"/>
      <c r="R17" s="604"/>
      <c r="S17" s="637"/>
      <c r="T17" s="582"/>
      <c r="U17" s="583"/>
      <c r="V17" s="583"/>
      <c r="W17" s="590"/>
      <c r="X17" s="1070" t="s">
        <v>317</v>
      </c>
      <c r="Y17" s="751"/>
      <c r="Z17" s="751"/>
      <c r="AA17" s="751"/>
      <c r="AB17" s="751"/>
      <c r="AC17" s="751"/>
      <c r="AD17" s="751"/>
      <c r="AE17" s="751"/>
      <c r="AF17" s="751"/>
      <c r="AG17" s="751"/>
      <c r="AH17" s="751"/>
      <c r="AI17" s="751"/>
      <c r="AJ17" s="751"/>
      <c r="AK17" s="751"/>
      <c r="AL17" s="751"/>
      <c r="AM17" s="751"/>
      <c r="AN17" s="751"/>
      <c r="AO17" s="751"/>
      <c r="AP17" s="751"/>
      <c r="AQ17" s="751"/>
      <c r="AR17" s="751"/>
      <c r="AS17" s="751"/>
      <c r="AT17" s="751"/>
      <c r="AU17" s="751"/>
      <c r="AV17" s="751"/>
      <c r="AW17" s="751"/>
      <c r="AX17" s="751"/>
      <c r="AY17" s="751"/>
      <c r="AZ17" s="751"/>
      <c r="BA17" s="751"/>
      <c r="BB17" s="751"/>
      <c r="BC17" s="751"/>
      <c r="BD17" s="751"/>
      <c r="BE17" s="751"/>
      <c r="BF17" s="751"/>
      <c r="BG17" s="751"/>
      <c r="BH17" s="751"/>
      <c r="BI17" s="751"/>
      <c r="BJ17" s="751"/>
      <c r="BK17" s="751"/>
      <c r="BL17" s="751"/>
      <c r="BM17" s="751"/>
      <c r="BN17" s="752"/>
      <c r="BO17" s="128"/>
      <c r="BQ17" s="132"/>
      <c r="BR17" s="132"/>
    </row>
    <row r="18" spans="4:77" ht="19.5" customHeight="1">
      <c r="D18" s="60"/>
      <c r="H18" s="582" t="s">
        <v>263</v>
      </c>
      <c r="I18" s="583"/>
      <c r="J18" s="583"/>
      <c r="K18" s="583"/>
      <c r="L18" s="583"/>
      <c r="M18" s="583"/>
      <c r="N18" s="583"/>
      <c r="O18" s="583"/>
      <c r="P18" s="583"/>
      <c r="Q18" s="583"/>
      <c r="R18" s="583"/>
      <c r="S18" s="584"/>
      <c r="T18" s="582"/>
      <c r="U18" s="583"/>
      <c r="V18" s="583" t="s">
        <v>264</v>
      </c>
      <c r="W18" s="583"/>
      <c r="X18" s="583" t="s">
        <v>17</v>
      </c>
      <c r="Y18" s="583"/>
      <c r="Z18" s="583"/>
      <c r="AA18" s="583"/>
      <c r="AB18" s="583" t="s">
        <v>264</v>
      </c>
      <c r="AC18" s="590"/>
      <c r="AD18" s="751" t="s">
        <v>265</v>
      </c>
      <c r="AE18" s="751"/>
      <c r="AF18" s="751"/>
      <c r="AG18" s="751"/>
      <c r="AH18" s="751"/>
      <c r="AI18" s="751"/>
      <c r="AJ18" s="751"/>
      <c r="AK18" s="751"/>
      <c r="AL18" s="583"/>
      <c r="AM18" s="583"/>
      <c r="AN18" s="996" t="s">
        <v>266</v>
      </c>
      <c r="AO18" s="996"/>
      <c r="AP18" s="996"/>
      <c r="AQ18" s="996"/>
      <c r="AR18" s="996"/>
      <c r="AS18" s="31"/>
      <c r="AT18" s="31"/>
      <c r="AU18" s="31"/>
      <c r="AV18" s="31"/>
      <c r="AW18" s="31"/>
      <c r="AX18" s="31"/>
      <c r="AY18" s="31"/>
      <c r="AZ18" s="31"/>
      <c r="BA18" s="31"/>
      <c r="BB18" s="31"/>
      <c r="BC18" s="31"/>
      <c r="BD18" s="31"/>
      <c r="BE18" s="31"/>
      <c r="BF18" s="31"/>
      <c r="BG18" s="31"/>
      <c r="BH18" s="31"/>
      <c r="BI18" s="31"/>
      <c r="BJ18" s="31"/>
      <c r="BK18" s="31"/>
      <c r="BL18" s="31"/>
      <c r="BM18" s="31"/>
      <c r="BN18" s="32"/>
      <c r="BO18" s="128"/>
      <c r="BQ18" s="132"/>
      <c r="BR18" s="132"/>
    </row>
    <row r="19" spans="4:77" ht="19.5" customHeight="1">
      <c r="D19" s="60"/>
      <c r="H19" s="582" t="s">
        <v>58</v>
      </c>
      <c r="I19" s="583"/>
      <c r="J19" s="583"/>
      <c r="K19" s="583"/>
      <c r="L19" s="583"/>
      <c r="M19" s="583"/>
      <c r="N19" s="583"/>
      <c r="O19" s="583"/>
      <c r="P19" s="583"/>
      <c r="Q19" s="583"/>
      <c r="R19" s="583"/>
      <c r="S19" s="584"/>
      <c r="T19" s="582"/>
      <c r="U19" s="583"/>
      <c r="V19" s="583"/>
      <c r="W19" s="590"/>
      <c r="X19" s="1070" t="s">
        <v>312</v>
      </c>
      <c r="Y19" s="751"/>
      <c r="Z19" s="751"/>
      <c r="AA19" s="751"/>
      <c r="AB19" s="751"/>
      <c r="AC19" s="751"/>
      <c r="AD19" s="751"/>
      <c r="AE19" s="751"/>
      <c r="AF19" s="751"/>
      <c r="AG19" s="751"/>
      <c r="AH19" s="751"/>
      <c r="AI19" s="751"/>
      <c r="AJ19" s="751"/>
      <c r="AK19" s="751"/>
      <c r="AL19" s="751"/>
      <c r="AM19" s="751"/>
      <c r="AN19" s="751"/>
      <c r="AO19" s="751"/>
      <c r="AP19" s="751"/>
      <c r="AQ19" s="751"/>
      <c r="AR19" s="751"/>
      <c r="AS19" s="751"/>
      <c r="AT19" s="751"/>
      <c r="AU19" s="751"/>
      <c r="AV19" s="751"/>
      <c r="AW19" s="751"/>
      <c r="AX19" s="751"/>
      <c r="AY19" s="751"/>
      <c r="AZ19" s="751"/>
      <c r="BA19" s="751"/>
      <c r="BB19" s="751"/>
      <c r="BC19" s="751"/>
      <c r="BD19" s="751"/>
      <c r="BE19" s="751"/>
      <c r="BF19" s="751"/>
      <c r="BG19" s="751"/>
      <c r="BH19" s="751"/>
      <c r="BI19" s="751"/>
      <c r="BJ19" s="751"/>
      <c r="BK19" s="751"/>
      <c r="BL19" s="751"/>
      <c r="BM19" s="751"/>
      <c r="BN19" s="752"/>
      <c r="BO19" s="128"/>
      <c r="BQ19" s="132"/>
      <c r="BR19" s="132"/>
      <c r="BY19" s="500"/>
    </row>
    <row r="20" spans="4:77" ht="19.5" customHeight="1">
      <c r="D20" s="108"/>
      <c r="H20" s="582" t="s">
        <v>124</v>
      </c>
      <c r="I20" s="583"/>
      <c r="J20" s="583"/>
      <c r="K20" s="583"/>
      <c r="L20" s="583"/>
      <c r="M20" s="583"/>
      <c r="N20" s="583"/>
      <c r="O20" s="583"/>
      <c r="P20" s="583"/>
      <c r="Q20" s="583"/>
      <c r="R20" s="583"/>
      <c r="S20" s="584"/>
      <c r="T20" s="582"/>
      <c r="U20" s="583"/>
      <c r="V20" s="583"/>
      <c r="W20" s="590"/>
      <c r="X20" s="1070" t="s">
        <v>313</v>
      </c>
      <c r="Y20" s="751"/>
      <c r="Z20" s="751"/>
      <c r="AA20" s="751"/>
      <c r="AB20" s="751"/>
      <c r="AC20" s="751"/>
      <c r="AD20" s="751"/>
      <c r="AE20" s="751"/>
      <c r="AF20" s="751"/>
      <c r="AG20" s="751"/>
      <c r="AH20" s="751"/>
      <c r="AI20" s="751"/>
      <c r="AJ20" s="751"/>
      <c r="AK20" s="751"/>
      <c r="AL20" s="751"/>
      <c r="AM20" s="751"/>
      <c r="AN20" s="751"/>
      <c r="AO20" s="751"/>
      <c r="AP20" s="751"/>
      <c r="AQ20" s="751"/>
      <c r="AR20" s="751"/>
      <c r="AS20" s="751"/>
      <c r="AT20" s="751"/>
      <c r="AU20" s="751"/>
      <c r="AV20" s="751"/>
      <c r="AW20" s="751"/>
      <c r="AX20" s="751"/>
      <c r="AY20" s="751"/>
      <c r="AZ20" s="751"/>
      <c r="BA20" s="751"/>
      <c r="BB20" s="751"/>
      <c r="BC20" s="751"/>
      <c r="BD20" s="751"/>
      <c r="BE20" s="751"/>
      <c r="BF20" s="751"/>
      <c r="BG20" s="751"/>
      <c r="BH20" s="751"/>
      <c r="BI20" s="751"/>
      <c r="BJ20" s="751"/>
      <c r="BK20" s="751"/>
      <c r="BL20" s="751"/>
      <c r="BM20" s="751"/>
      <c r="BN20" s="752"/>
      <c r="BO20" s="128"/>
      <c r="BQ20" s="132"/>
      <c r="BR20" s="132"/>
      <c r="BV20" s="263"/>
    </row>
    <row r="21" spans="4:77" ht="23.25" customHeight="1">
      <c r="D21" s="963"/>
      <c r="E21" s="604">
        <v>32</v>
      </c>
      <c r="F21" s="604"/>
      <c r="G21" s="714" t="s">
        <v>77</v>
      </c>
      <c r="H21" s="714"/>
      <c r="I21" s="714"/>
      <c r="J21" s="714"/>
      <c r="K21" s="714"/>
      <c r="L21" s="714"/>
      <c r="M21" s="714"/>
      <c r="N21" s="714"/>
      <c r="O21" s="714"/>
      <c r="P21" s="714"/>
      <c r="Q21" s="714"/>
      <c r="R21" s="714"/>
      <c r="S21" s="1063"/>
      <c r="T21" s="813"/>
      <c r="U21" s="695"/>
      <c r="V21" s="695"/>
      <c r="W21" s="696"/>
      <c r="X21" s="751" t="s">
        <v>303</v>
      </c>
      <c r="Y21" s="751"/>
      <c r="Z21" s="751"/>
      <c r="AA21" s="751"/>
      <c r="AB21" s="751"/>
      <c r="AC21" s="751"/>
      <c r="AD21" s="751"/>
      <c r="AE21" s="751"/>
      <c r="AF21" s="751"/>
      <c r="AG21" s="751"/>
      <c r="AH21" s="751"/>
      <c r="AI21" s="751"/>
      <c r="AJ21" s="751"/>
      <c r="AK21" s="751"/>
      <c r="AL21" s="751"/>
      <c r="AM21" s="751"/>
      <c r="AN21" s="751"/>
      <c r="AO21" s="751"/>
      <c r="AP21" s="751"/>
      <c r="AQ21" s="751"/>
      <c r="AR21" s="751"/>
      <c r="AS21" s="751"/>
      <c r="AT21" s="751"/>
      <c r="AU21" s="751"/>
      <c r="AV21" s="751"/>
      <c r="AW21" s="751"/>
      <c r="AX21" s="751"/>
      <c r="AY21" s="751"/>
      <c r="AZ21" s="751"/>
      <c r="BA21" s="751"/>
      <c r="BB21" s="751"/>
      <c r="BC21" s="751"/>
      <c r="BD21" s="751"/>
      <c r="BE21" s="751"/>
      <c r="BF21" s="751"/>
      <c r="BG21" s="751"/>
      <c r="BH21" s="327"/>
      <c r="BI21" s="387"/>
      <c r="BJ21" s="387"/>
      <c r="BK21" s="387"/>
      <c r="BL21" s="31"/>
      <c r="BM21" s="31"/>
      <c r="BN21" s="32"/>
      <c r="BO21" s="128"/>
      <c r="BQ21" s="132"/>
      <c r="BR21" s="132"/>
      <c r="BV21" s="263"/>
      <c r="BY21" s="500"/>
    </row>
    <row r="22" spans="4:77" s="263" customFormat="1" ht="23.25" customHeight="1">
      <c r="D22" s="967"/>
      <c r="E22" s="575"/>
      <c r="F22" s="575"/>
      <c r="G22" s="1090"/>
      <c r="H22" s="1090"/>
      <c r="I22" s="1090"/>
      <c r="J22" s="1090"/>
      <c r="K22" s="1090"/>
      <c r="L22" s="1090"/>
      <c r="M22" s="1090"/>
      <c r="N22" s="1090"/>
      <c r="O22" s="1090"/>
      <c r="P22" s="1090"/>
      <c r="Q22" s="1090"/>
      <c r="R22" s="1090"/>
      <c r="S22" s="1091"/>
      <c r="T22" s="582" t="s">
        <v>304</v>
      </c>
      <c r="U22" s="583"/>
      <c r="V22" s="583"/>
      <c r="W22" s="583"/>
      <c r="X22" s="583"/>
      <c r="Y22" s="583"/>
      <c r="Z22" s="583"/>
      <c r="AA22" s="583"/>
      <c r="AB22" s="583"/>
      <c r="AC22" s="583"/>
      <c r="AD22" s="583"/>
      <c r="AE22" s="583"/>
      <c r="AF22" s="583"/>
      <c r="AG22" s="583"/>
      <c r="AH22" s="583"/>
      <c r="AI22" s="583" t="s">
        <v>305</v>
      </c>
      <c r="AJ22" s="583"/>
      <c r="AK22" s="583"/>
      <c r="AL22" s="583"/>
      <c r="AM22" s="583"/>
      <c r="AN22" s="590"/>
      <c r="AO22" s="387" t="s">
        <v>275</v>
      </c>
      <c r="AP22" s="583"/>
      <c r="AQ22" s="583"/>
      <c r="AR22" s="583"/>
      <c r="AS22" s="583"/>
      <c r="AT22" s="583"/>
      <c r="AU22" s="583"/>
      <c r="AV22" s="583"/>
      <c r="AW22" s="583"/>
      <c r="AX22" s="583"/>
      <c r="AY22" s="583"/>
      <c r="AZ22" s="583"/>
      <c r="BA22" s="583"/>
      <c r="BB22" s="583"/>
      <c r="BC22" s="583"/>
      <c r="BD22" s="583"/>
      <c r="BE22" s="583"/>
      <c r="BF22" s="583"/>
      <c r="BG22" s="583"/>
      <c r="BH22" s="583"/>
      <c r="BI22" s="583"/>
      <c r="BJ22" s="583"/>
      <c r="BK22" s="583"/>
      <c r="BL22" s="583"/>
      <c r="BM22" s="583"/>
      <c r="BN22" s="32" t="s">
        <v>286</v>
      </c>
      <c r="BO22" s="128"/>
      <c r="BQ22" s="260"/>
      <c r="BR22" s="260"/>
    </row>
    <row r="23" spans="4:77" ht="23.25" customHeight="1">
      <c r="D23" s="963"/>
      <c r="E23" s="604">
        <v>33</v>
      </c>
      <c r="F23" s="604"/>
      <c r="G23" s="714" t="s">
        <v>78</v>
      </c>
      <c r="H23" s="714"/>
      <c r="I23" s="714"/>
      <c r="J23" s="714"/>
      <c r="K23" s="714"/>
      <c r="L23" s="714"/>
      <c r="M23" s="714"/>
      <c r="N23" s="714"/>
      <c r="O23" s="714"/>
      <c r="P23" s="714"/>
      <c r="Q23" s="714"/>
      <c r="R23" s="714"/>
      <c r="S23" s="1063"/>
      <c r="T23" s="582" t="s">
        <v>269</v>
      </c>
      <c r="U23" s="583"/>
      <c r="V23" s="583"/>
      <c r="W23" s="583"/>
      <c r="X23" s="583"/>
      <c r="Y23" s="583"/>
      <c r="Z23" s="582"/>
      <c r="AA23" s="583"/>
      <c r="AB23" s="583"/>
      <c r="AC23" s="583"/>
      <c r="AD23" s="590"/>
      <c r="AE23" s="387" t="s">
        <v>271</v>
      </c>
      <c r="AF23" s="327"/>
      <c r="AG23" s="327"/>
      <c r="AH23" s="327"/>
      <c r="AI23" s="385"/>
      <c r="AJ23" s="385"/>
      <c r="AK23" s="385"/>
      <c r="AL23" s="393"/>
      <c r="AM23" s="385"/>
      <c r="AN23" s="385"/>
      <c r="AO23" s="387"/>
      <c r="AP23" s="387"/>
      <c r="AQ23" s="387"/>
      <c r="AR23" s="387"/>
      <c r="AS23" s="387"/>
      <c r="AT23" s="373"/>
      <c r="AU23" s="373"/>
      <c r="AV23" s="373"/>
      <c r="AW23" s="373"/>
      <c r="AX23" s="373"/>
      <c r="AY23" s="373"/>
      <c r="AZ23" s="373"/>
      <c r="BA23" s="373"/>
      <c r="BB23" s="327"/>
      <c r="BC23" s="327"/>
      <c r="BD23" s="327"/>
      <c r="BE23" s="327"/>
      <c r="BF23" s="327"/>
      <c r="BG23" s="327"/>
      <c r="BH23" s="327"/>
      <c r="BI23" s="387"/>
      <c r="BJ23" s="387"/>
      <c r="BK23" s="387"/>
      <c r="BL23" s="31"/>
      <c r="BM23" s="31"/>
      <c r="BN23" s="32"/>
      <c r="BO23" s="128"/>
      <c r="BQ23" s="132"/>
      <c r="BR23" s="132"/>
    </row>
    <row r="24" spans="4:77" s="258" customFormat="1" ht="23.25" customHeight="1">
      <c r="D24" s="965"/>
      <c r="E24" s="588"/>
      <c r="F24" s="588"/>
      <c r="G24" s="639"/>
      <c r="H24" s="639"/>
      <c r="I24" s="639"/>
      <c r="J24" s="639"/>
      <c r="K24" s="639"/>
      <c r="L24" s="639"/>
      <c r="M24" s="639"/>
      <c r="N24" s="639"/>
      <c r="O24" s="639"/>
      <c r="P24" s="639"/>
      <c r="Q24" s="639"/>
      <c r="R24" s="639"/>
      <c r="S24" s="640"/>
      <c r="T24" s="582" t="s">
        <v>270</v>
      </c>
      <c r="U24" s="583"/>
      <c r="V24" s="583"/>
      <c r="W24" s="583"/>
      <c r="X24" s="583"/>
      <c r="Y24" s="583"/>
      <c r="Z24" s="582"/>
      <c r="AA24" s="583"/>
      <c r="AB24" s="583"/>
      <c r="AC24" s="583"/>
      <c r="AD24" s="590"/>
      <c r="AE24" s="387" t="s">
        <v>271</v>
      </c>
      <c r="AF24" s="327"/>
      <c r="AG24" s="327"/>
      <c r="AH24" s="327"/>
      <c r="AI24" s="387"/>
      <c r="AJ24" s="387"/>
      <c r="AK24" s="387"/>
      <c r="AL24" s="31"/>
      <c r="AM24" s="387"/>
      <c r="AN24" s="387"/>
      <c r="AO24" s="387"/>
      <c r="AP24" s="387"/>
      <c r="AQ24" s="387"/>
      <c r="AR24" s="387"/>
      <c r="AS24" s="387"/>
      <c r="AT24" s="373"/>
      <c r="AU24" s="373"/>
      <c r="AV24" s="373"/>
      <c r="AW24" s="373"/>
      <c r="AX24" s="373"/>
      <c r="AY24" s="373"/>
      <c r="AZ24" s="373"/>
      <c r="BA24" s="373"/>
      <c r="BB24" s="327"/>
      <c r="BC24" s="327"/>
      <c r="BD24" s="327"/>
      <c r="BE24" s="327"/>
      <c r="BF24" s="327"/>
      <c r="BG24" s="327"/>
      <c r="BH24" s="327"/>
      <c r="BI24" s="387"/>
      <c r="BJ24" s="387"/>
      <c r="BK24" s="387"/>
      <c r="BL24" s="31"/>
      <c r="BM24" s="31"/>
      <c r="BN24" s="32"/>
      <c r="BO24" s="128"/>
      <c r="BQ24" s="254"/>
      <c r="BR24" s="254"/>
      <c r="BV24" s="263"/>
    </row>
    <row r="25" spans="4:77" ht="23.25" customHeight="1">
      <c r="D25" s="255"/>
      <c r="E25" s="604">
        <v>34</v>
      </c>
      <c r="F25" s="604"/>
      <c r="G25" s="714" t="s">
        <v>79</v>
      </c>
      <c r="H25" s="714"/>
      <c r="I25" s="714"/>
      <c r="J25" s="714"/>
      <c r="K25" s="714"/>
      <c r="L25" s="714"/>
      <c r="M25" s="714"/>
      <c r="N25" s="714"/>
      <c r="O25" s="714"/>
      <c r="P25" s="714"/>
      <c r="Q25" s="714"/>
      <c r="R25" s="714"/>
      <c r="S25" s="1063"/>
      <c r="T25" s="582" t="s">
        <v>272</v>
      </c>
      <c r="U25" s="583"/>
      <c r="V25" s="583"/>
      <c r="W25" s="583"/>
      <c r="X25" s="583"/>
      <c r="Y25" s="583"/>
      <c r="Z25" s="583"/>
      <c r="AA25" s="583"/>
      <c r="AB25" s="583"/>
      <c r="AC25" s="584"/>
      <c r="AD25" s="813"/>
      <c r="AE25" s="695"/>
      <c r="AF25" s="695"/>
      <c r="AG25" s="696"/>
      <c r="AH25" s="583" t="s">
        <v>277</v>
      </c>
      <c r="AI25" s="583"/>
      <c r="AJ25" s="583"/>
      <c r="AK25" s="583"/>
      <c r="AL25" s="583"/>
      <c r="AM25" s="583"/>
      <c r="AN25" s="583"/>
      <c r="AO25" s="583"/>
      <c r="AP25" s="387"/>
      <c r="AQ25" s="387"/>
      <c r="AR25" s="387"/>
      <c r="AS25" s="387"/>
      <c r="AT25" s="373"/>
      <c r="AU25" s="373"/>
      <c r="AV25" s="373"/>
      <c r="AW25" s="373"/>
      <c r="AX25" s="373"/>
      <c r="AY25" s="373"/>
      <c r="AZ25" s="373"/>
      <c r="BA25" s="373"/>
      <c r="BB25" s="327"/>
      <c r="BC25" s="327"/>
      <c r="BD25" s="327"/>
      <c r="BE25" s="327"/>
      <c r="BF25" s="327"/>
      <c r="BG25" s="327"/>
      <c r="BH25" s="327"/>
      <c r="BI25" s="387"/>
      <c r="BJ25" s="387"/>
      <c r="BK25" s="387"/>
      <c r="BL25" s="31"/>
      <c r="BM25" s="31"/>
      <c r="BN25" s="32"/>
      <c r="BO25" s="128"/>
      <c r="BQ25" s="132"/>
      <c r="BR25" s="132"/>
      <c r="BV25" s="263"/>
    </row>
    <row r="26" spans="4:77" s="258" customFormat="1" ht="23.25" customHeight="1">
      <c r="D26" s="256"/>
      <c r="E26" s="588"/>
      <c r="F26" s="588"/>
      <c r="G26" s="639"/>
      <c r="H26" s="639"/>
      <c r="I26" s="639"/>
      <c r="J26" s="639"/>
      <c r="K26" s="639"/>
      <c r="L26" s="639"/>
      <c r="M26" s="639"/>
      <c r="N26" s="639"/>
      <c r="O26" s="639"/>
      <c r="P26" s="639"/>
      <c r="Q26" s="639"/>
      <c r="R26" s="639"/>
      <c r="S26" s="640"/>
      <c r="T26" s="582" t="s">
        <v>273</v>
      </c>
      <c r="U26" s="583"/>
      <c r="V26" s="583"/>
      <c r="W26" s="583"/>
      <c r="X26" s="583"/>
      <c r="Y26" s="583"/>
      <c r="Z26" s="583"/>
      <c r="AA26" s="583"/>
      <c r="AB26" s="583"/>
      <c r="AC26" s="584"/>
      <c r="AD26" s="813"/>
      <c r="AE26" s="695"/>
      <c r="AF26" s="695"/>
      <c r="AG26" s="696"/>
      <c r="AH26" s="583" t="s">
        <v>277</v>
      </c>
      <c r="AI26" s="583"/>
      <c r="AJ26" s="583"/>
      <c r="AK26" s="583"/>
      <c r="AL26" s="583"/>
      <c r="AM26" s="583"/>
      <c r="AN26" s="583"/>
      <c r="AO26" s="583"/>
      <c r="AP26" s="387"/>
      <c r="AQ26" s="387"/>
      <c r="AR26" s="387"/>
      <c r="AS26" s="387"/>
      <c r="AT26" s="373"/>
      <c r="AU26" s="373"/>
      <c r="AV26" s="373"/>
      <c r="AW26" s="373"/>
      <c r="AX26" s="373"/>
      <c r="AY26" s="373"/>
      <c r="AZ26" s="373"/>
      <c r="BA26" s="373"/>
      <c r="BB26" s="327"/>
      <c r="BC26" s="327"/>
      <c r="BD26" s="327"/>
      <c r="BE26" s="327"/>
      <c r="BF26" s="327"/>
      <c r="BG26" s="327"/>
      <c r="BH26" s="327"/>
      <c r="BI26" s="387"/>
      <c r="BJ26" s="387"/>
      <c r="BK26" s="387"/>
      <c r="BL26" s="31"/>
      <c r="BM26" s="31"/>
      <c r="BN26" s="32"/>
      <c r="BO26" s="128"/>
      <c r="BQ26" s="254"/>
      <c r="BR26" s="254"/>
      <c r="BV26" s="263"/>
    </row>
    <row r="27" spans="4:77" s="258" customFormat="1" ht="23.25" customHeight="1">
      <c r="D27" s="257"/>
      <c r="E27" s="575"/>
      <c r="F27" s="575"/>
      <c r="G27" s="1090"/>
      <c r="H27" s="1090"/>
      <c r="I27" s="1090"/>
      <c r="J27" s="1090"/>
      <c r="K27" s="1090"/>
      <c r="L27" s="1090"/>
      <c r="M27" s="1090"/>
      <c r="N27" s="1090"/>
      <c r="O27" s="1090"/>
      <c r="P27" s="1090"/>
      <c r="Q27" s="1090"/>
      <c r="R27" s="1090"/>
      <c r="S27" s="1091"/>
      <c r="T27" s="582" t="s">
        <v>274</v>
      </c>
      <c r="U27" s="583"/>
      <c r="V27" s="583"/>
      <c r="W27" s="583"/>
      <c r="X27" s="583"/>
      <c r="Y27" s="583"/>
      <c r="Z27" s="583"/>
      <c r="AA27" s="583"/>
      <c r="AB27" s="583"/>
      <c r="AC27" s="584"/>
      <c r="AD27" s="813"/>
      <c r="AE27" s="695"/>
      <c r="AF27" s="695"/>
      <c r="AG27" s="696"/>
      <c r="AH27" s="583" t="s">
        <v>277</v>
      </c>
      <c r="AI27" s="583"/>
      <c r="AJ27" s="583"/>
      <c r="AK27" s="583"/>
      <c r="AL27" s="583"/>
      <c r="AM27" s="583"/>
      <c r="AN27" s="583"/>
      <c r="AO27" s="583"/>
      <c r="AP27" s="387"/>
      <c r="AQ27" s="387"/>
      <c r="AR27" s="387"/>
      <c r="AS27" s="387"/>
      <c r="AT27" s="373"/>
      <c r="AU27" s="373"/>
      <c r="AV27" s="373"/>
      <c r="AW27" s="373"/>
      <c r="AX27" s="373"/>
      <c r="AY27" s="373"/>
      <c r="AZ27" s="373"/>
      <c r="BA27" s="373"/>
      <c r="BB27" s="327"/>
      <c r="BC27" s="327"/>
      <c r="BD27" s="327"/>
      <c r="BE27" s="327"/>
      <c r="BF27" s="327"/>
      <c r="BG27" s="327"/>
      <c r="BH27" s="327"/>
      <c r="BI27" s="387"/>
      <c r="BJ27" s="387"/>
      <c r="BK27" s="387"/>
      <c r="BL27" s="31"/>
      <c r="BM27" s="31"/>
      <c r="BN27" s="32"/>
      <c r="BO27" s="128"/>
      <c r="BQ27" s="254"/>
      <c r="BR27" s="254"/>
      <c r="BV27" s="263"/>
    </row>
    <row r="28" spans="4:77" ht="23.25" customHeight="1">
      <c r="D28" s="963"/>
      <c r="E28" s="604">
        <v>35</v>
      </c>
      <c r="F28" s="604"/>
      <c r="G28" s="714" t="s">
        <v>283</v>
      </c>
      <c r="H28" s="714"/>
      <c r="I28" s="714"/>
      <c r="J28" s="714"/>
      <c r="K28" s="714"/>
      <c r="L28" s="714"/>
      <c r="M28" s="714"/>
      <c r="N28" s="714"/>
      <c r="O28" s="714"/>
      <c r="P28" s="714"/>
      <c r="Q28" s="714"/>
      <c r="R28" s="714"/>
      <c r="S28" s="1063"/>
      <c r="T28" s="582" t="s">
        <v>284</v>
      </c>
      <c r="U28" s="583"/>
      <c r="V28" s="583"/>
      <c r="W28" s="583"/>
      <c r="X28" s="583"/>
      <c r="Y28" s="583"/>
      <c r="Z28" s="583"/>
      <c r="AA28" s="583"/>
      <c r="AB28" s="583"/>
      <c r="AC28" s="584"/>
      <c r="AD28" s="813"/>
      <c r="AE28" s="695"/>
      <c r="AF28" s="695"/>
      <c r="AG28" s="696"/>
      <c r="AH28" s="583" t="s">
        <v>277</v>
      </c>
      <c r="AI28" s="583"/>
      <c r="AJ28" s="583"/>
      <c r="AK28" s="583"/>
      <c r="AL28" s="583"/>
      <c r="AM28" s="583"/>
      <c r="AN28" s="583"/>
      <c r="AO28" s="583"/>
      <c r="AP28" s="387"/>
      <c r="AQ28" s="387"/>
      <c r="AR28" s="387"/>
      <c r="AS28" s="387"/>
      <c r="AT28" s="373"/>
      <c r="AU28" s="373"/>
      <c r="AV28" s="373"/>
      <c r="AW28" s="387"/>
      <c r="AX28" s="387"/>
      <c r="AY28" s="387"/>
      <c r="AZ28" s="387"/>
      <c r="BA28" s="387"/>
      <c r="BB28" s="387"/>
      <c r="BC28" s="387"/>
      <c r="BD28" s="387"/>
      <c r="BE28" s="387"/>
      <c r="BF28" s="387"/>
      <c r="BG28" s="387"/>
      <c r="BH28" s="387"/>
      <c r="BI28" s="387"/>
      <c r="BJ28" s="387"/>
      <c r="BK28" s="387"/>
      <c r="BL28" s="387"/>
      <c r="BM28" s="387"/>
      <c r="BN28" s="388"/>
      <c r="BV28" s="263"/>
    </row>
    <row r="29" spans="4:77" s="263" customFormat="1" ht="23.25" customHeight="1">
      <c r="D29" s="967"/>
      <c r="E29" s="575"/>
      <c r="F29" s="575"/>
      <c r="G29" s="1090"/>
      <c r="H29" s="1090"/>
      <c r="I29" s="1090"/>
      <c r="J29" s="1090"/>
      <c r="K29" s="1090"/>
      <c r="L29" s="1090"/>
      <c r="M29" s="1090"/>
      <c r="N29" s="1090"/>
      <c r="O29" s="1090"/>
      <c r="P29" s="1090"/>
      <c r="Q29" s="1090"/>
      <c r="R29" s="1090"/>
      <c r="S29" s="1090"/>
      <c r="T29" s="582" t="s">
        <v>287</v>
      </c>
      <c r="U29" s="583"/>
      <c r="V29" s="583"/>
      <c r="W29" s="583"/>
      <c r="X29" s="583"/>
      <c r="Y29" s="583"/>
      <c r="Z29" s="583"/>
      <c r="AA29" s="583"/>
      <c r="AB29" s="583"/>
      <c r="AC29" s="583"/>
      <c r="AD29" s="586" t="s">
        <v>285</v>
      </c>
      <c r="AE29" s="586"/>
      <c r="AF29" s="586"/>
      <c r="AG29" s="586"/>
      <c r="AH29" s="586"/>
      <c r="AI29" s="586"/>
      <c r="AJ29" s="586"/>
      <c r="AK29" s="586"/>
      <c r="AL29" s="586"/>
      <c r="AM29" s="1103"/>
      <c r="AN29" s="31" t="s">
        <v>275</v>
      </c>
      <c r="AO29" s="583"/>
      <c r="AP29" s="583"/>
      <c r="AQ29" s="583"/>
      <c r="AR29" s="583"/>
      <c r="AS29" s="583"/>
      <c r="AT29" s="583"/>
      <c r="AU29" s="583"/>
      <c r="AV29" s="583"/>
      <c r="AW29" s="583"/>
      <c r="AX29" s="583"/>
      <c r="AY29" s="583"/>
      <c r="AZ29" s="583"/>
      <c r="BA29" s="583"/>
      <c r="BB29" s="583"/>
      <c r="BC29" s="583"/>
      <c r="BD29" s="583"/>
      <c r="BE29" s="583"/>
      <c r="BF29" s="583"/>
      <c r="BG29" s="583"/>
      <c r="BH29" s="583"/>
      <c r="BI29" s="583"/>
      <c r="BJ29" s="583"/>
      <c r="BK29" s="583"/>
      <c r="BL29" s="583"/>
      <c r="BM29" s="583"/>
      <c r="BN29" s="32" t="s">
        <v>286</v>
      </c>
    </row>
    <row r="30" spans="4:77" ht="23.25" customHeight="1">
      <c r="D30" s="963"/>
      <c r="E30" s="604">
        <v>36</v>
      </c>
      <c r="F30" s="604"/>
      <c r="G30" s="714" t="s">
        <v>80</v>
      </c>
      <c r="H30" s="714"/>
      <c r="I30" s="714"/>
      <c r="J30" s="714"/>
      <c r="K30" s="714"/>
      <c r="L30" s="714"/>
      <c r="M30" s="714"/>
      <c r="N30" s="714"/>
      <c r="O30" s="714"/>
      <c r="P30" s="714"/>
      <c r="Q30" s="714"/>
      <c r="R30" s="714"/>
      <c r="S30" s="1063"/>
      <c r="T30" s="813"/>
      <c r="U30" s="695"/>
      <c r="V30" s="695"/>
      <c r="W30" s="696"/>
      <c r="X30" s="583" t="s">
        <v>277</v>
      </c>
      <c r="Y30" s="583"/>
      <c r="Z30" s="583"/>
      <c r="AA30" s="583"/>
      <c r="AB30" s="583"/>
      <c r="AC30" s="583"/>
      <c r="AD30" s="583"/>
      <c r="AE30" s="583"/>
      <c r="AF30" s="327"/>
      <c r="AG30" s="327"/>
      <c r="AH30" s="327"/>
      <c r="AI30" s="387"/>
      <c r="AJ30" s="387"/>
      <c r="AK30" s="387"/>
      <c r="AL30" s="387"/>
      <c r="AM30" s="387"/>
      <c r="AN30" s="387"/>
      <c r="AO30" s="387"/>
      <c r="AP30" s="387"/>
      <c r="AQ30" s="387"/>
      <c r="AR30" s="387"/>
      <c r="AS30" s="387"/>
      <c r="AT30" s="373"/>
      <c r="AU30" s="373"/>
      <c r="AV30" s="373"/>
      <c r="AW30" s="373"/>
      <c r="AX30" s="373"/>
      <c r="AY30" s="373"/>
      <c r="AZ30" s="373"/>
      <c r="BA30" s="373"/>
      <c r="BB30" s="327"/>
      <c r="BC30" s="327"/>
      <c r="BD30" s="327"/>
      <c r="BE30" s="327"/>
      <c r="BF30" s="327"/>
      <c r="BG30" s="327"/>
      <c r="BH30" s="327"/>
      <c r="BI30" s="387"/>
      <c r="BJ30" s="387"/>
      <c r="BK30" s="387"/>
      <c r="BL30" s="583"/>
      <c r="BM30" s="583"/>
      <c r="BN30" s="584"/>
      <c r="BV30" s="263"/>
    </row>
    <row r="31" spans="4:77" s="263" customFormat="1" ht="23.25" customHeight="1">
      <c r="D31" s="967"/>
      <c r="E31" s="575"/>
      <c r="F31" s="575"/>
      <c r="G31" s="1090"/>
      <c r="H31" s="1090"/>
      <c r="I31" s="1090"/>
      <c r="J31" s="1090"/>
      <c r="K31" s="1090"/>
      <c r="L31" s="1090"/>
      <c r="M31" s="1090"/>
      <c r="N31" s="1090"/>
      <c r="O31" s="1090"/>
      <c r="P31" s="1090"/>
      <c r="Q31" s="1090"/>
      <c r="R31" s="1090"/>
      <c r="S31" s="1091"/>
      <c r="T31" s="582" t="s">
        <v>289</v>
      </c>
      <c r="U31" s="583"/>
      <c r="V31" s="583"/>
      <c r="W31" s="583"/>
      <c r="X31" s="583"/>
      <c r="Y31" s="583"/>
      <c r="Z31" s="583"/>
      <c r="AA31" s="583"/>
      <c r="AB31" s="583"/>
      <c r="AC31" s="583"/>
      <c r="AD31" s="583" t="s">
        <v>288</v>
      </c>
      <c r="AE31" s="583"/>
      <c r="AF31" s="583"/>
      <c r="AG31" s="583"/>
      <c r="AH31" s="583"/>
      <c r="AI31" s="583"/>
      <c r="AJ31" s="583"/>
      <c r="AK31" s="583"/>
      <c r="AL31" s="583"/>
      <c r="AM31" s="583"/>
      <c r="AN31" s="583"/>
      <c r="AO31" s="583"/>
      <c r="AP31" s="590"/>
      <c r="AQ31" s="31" t="s">
        <v>275</v>
      </c>
      <c r="AR31" s="583"/>
      <c r="AS31" s="583"/>
      <c r="AT31" s="583"/>
      <c r="AU31" s="583"/>
      <c r="AV31" s="583"/>
      <c r="AW31" s="583"/>
      <c r="AX31" s="583"/>
      <c r="AY31" s="583"/>
      <c r="AZ31" s="583"/>
      <c r="BA31" s="583"/>
      <c r="BB31" s="583"/>
      <c r="BC31" s="583"/>
      <c r="BD31" s="583"/>
      <c r="BE31" s="583"/>
      <c r="BF31" s="583"/>
      <c r="BG31" s="583"/>
      <c r="BH31" s="583"/>
      <c r="BI31" s="583"/>
      <c r="BJ31" s="583"/>
      <c r="BK31" s="583"/>
      <c r="BL31" s="583"/>
      <c r="BM31" s="583"/>
      <c r="BN31" s="32" t="s">
        <v>286</v>
      </c>
    </row>
    <row r="32" spans="4:77" ht="23.25" customHeight="1">
      <c r="D32" s="963"/>
      <c r="E32" s="604">
        <v>37</v>
      </c>
      <c r="F32" s="604"/>
      <c r="G32" s="714" t="s">
        <v>81</v>
      </c>
      <c r="H32" s="714"/>
      <c r="I32" s="714"/>
      <c r="J32" s="714"/>
      <c r="K32" s="714"/>
      <c r="L32" s="714"/>
      <c r="M32" s="714"/>
      <c r="N32" s="714"/>
      <c r="O32" s="714"/>
      <c r="P32" s="714"/>
      <c r="Q32" s="714"/>
      <c r="R32" s="714"/>
      <c r="S32" s="1063"/>
      <c r="T32" s="627" t="s">
        <v>290</v>
      </c>
      <c r="U32" s="628"/>
      <c r="V32" s="628"/>
      <c r="W32" s="628"/>
      <c r="X32" s="628"/>
      <c r="Y32" s="629"/>
      <c r="Z32" s="1084"/>
      <c r="AA32" s="1084"/>
      <c r="AB32" s="1084"/>
      <c r="AC32" s="1085"/>
      <c r="AD32" s="764" t="s">
        <v>292</v>
      </c>
      <c r="AE32" s="764"/>
      <c r="AF32" s="764"/>
      <c r="AG32" s="764"/>
      <c r="AH32" s="764"/>
      <c r="AI32" s="764"/>
      <c r="AJ32" s="764"/>
      <c r="AK32" s="764"/>
      <c r="AL32" s="764"/>
      <c r="AM32" s="764"/>
      <c r="AN32" s="764"/>
      <c r="AO32" s="764"/>
      <c r="AP32" s="764"/>
      <c r="AQ32" s="764"/>
      <c r="AR32" s="764"/>
      <c r="AS32" s="764"/>
      <c r="AT32" s="764"/>
      <c r="AU32" s="764"/>
      <c r="AV32" s="764"/>
      <c r="AW32" s="764"/>
      <c r="AX32" s="1046"/>
      <c r="AY32" s="1075"/>
      <c r="AZ32" s="1076"/>
      <c r="BA32" s="1076"/>
      <c r="BB32" s="1076"/>
      <c r="BC32" s="1076"/>
      <c r="BD32" s="1076"/>
      <c r="BE32" s="1076"/>
      <c r="BF32" s="1076"/>
      <c r="BG32" s="1076"/>
      <c r="BH32" s="1076"/>
      <c r="BI32" s="1076"/>
      <c r="BJ32" s="1076"/>
      <c r="BK32" s="1076"/>
      <c r="BL32" s="1076"/>
      <c r="BM32" s="1076"/>
      <c r="BN32" s="1077"/>
      <c r="BV32" s="263"/>
    </row>
    <row r="33" spans="4:68" s="263" customFormat="1" ht="23.25" customHeight="1">
      <c r="D33" s="965"/>
      <c r="E33" s="588"/>
      <c r="F33" s="588"/>
      <c r="G33" s="639"/>
      <c r="H33" s="639"/>
      <c r="I33" s="639"/>
      <c r="J33" s="639"/>
      <c r="K33" s="639"/>
      <c r="L33" s="639"/>
      <c r="M33" s="639"/>
      <c r="N33" s="639"/>
      <c r="O33" s="639"/>
      <c r="P33" s="639"/>
      <c r="Q33" s="639"/>
      <c r="R33" s="639"/>
      <c r="S33" s="640"/>
      <c r="T33" s="572" t="s">
        <v>291</v>
      </c>
      <c r="U33" s="557"/>
      <c r="V33" s="557"/>
      <c r="W33" s="557"/>
      <c r="X33" s="557"/>
      <c r="Y33" s="558"/>
      <c r="Z33" s="1086"/>
      <c r="AA33" s="1086"/>
      <c r="AB33" s="1086"/>
      <c r="AC33" s="1087"/>
      <c r="AD33" s="1088" t="s">
        <v>293</v>
      </c>
      <c r="AE33" s="1088"/>
      <c r="AF33" s="1088"/>
      <c r="AG33" s="1088"/>
      <c r="AH33" s="1088"/>
      <c r="AI33" s="1088"/>
      <c r="AJ33" s="1088"/>
      <c r="AK33" s="1088"/>
      <c r="AL33" s="1088"/>
      <c r="AM33" s="1088"/>
      <c r="AN33" s="1088"/>
      <c r="AO33" s="1088"/>
      <c r="AP33" s="1088"/>
      <c r="AQ33" s="1088"/>
      <c r="AR33" s="1088"/>
      <c r="AS33" s="1088"/>
      <c r="AT33" s="1088"/>
      <c r="AU33" s="1088"/>
      <c r="AV33" s="1088"/>
      <c r="AW33" s="1088"/>
      <c r="AX33" s="1089"/>
      <c r="AY33" s="1078"/>
      <c r="AZ33" s="1079"/>
      <c r="BA33" s="1079"/>
      <c r="BB33" s="1079"/>
      <c r="BC33" s="1079"/>
      <c r="BD33" s="1079"/>
      <c r="BE33" s="1079"/>
      <c r="BF33" s="1079"/>
      <c r="BG33" s="1079"/>
      <c r="BH33" s="1079"/>
      <c r="BI33" s="1079"/>
      <c r="BJ33" s="1079"/>
      <c r="BK33" s="1079"/>
      <c r="BL33" s="1079"/>
      <c r="BM33" s="1079"/>
      <c r="BN33" s="1080"/>
    </row>
    <row r="34" spans="4:68" s="263" customFormat="1" ht="23.25" customHeight="1">
      <c r="D34" s="967"/>
      <c r="E34" s="575"/>
      <c r="F34" s="575"/>
      <c r="G34" s="1090"/>
      <c r="H34" s="1090"/>
      <c r="I34" s="1090"/>
      <c r="J34" s="1090"/>
      <c r="K34" s="1090"/>
      <c r="L34" s="1090"/>
      <c r="M34" s="1090"/>
      <c r="N34" s="1090"/>
      <c r="O34" s="1090"/>
      <c r="P34" s="1090"/>
      <c r="Q34" s="1090"/>
      <c r="R34" s="1090"/>
      <c r="S34" s="1091"/>
      <c r="T34" s="593" t="s">
        <v>294</v>
      </c>
      <c r="U34" s="577"/>
      <c r="V34" s="577"/>
      <c r="W34" s="577"/>
      <c r="X34" s="577"/>
      <c r="Y34" s="577"/>
      <c r="Z34" s="577"/>
      <c r="AA34" s="577"/>
      <c r="AB34" s="577"/>
      <c r="AC34" s="578"/>
      <c r="AD34" s="577" t="s">
        <v>295</v>
      </c>
      <c r="AE34" s="577"/>
      <c r="AF34" s="577"/>
      <c r="AG34" s="577"/>
      <c r="AH34" s="577"/>
      <c r="AI34" s="577"/>
      <c r="AJ34" s="577"/>
      <c r="AK34" s="577"/>
      <c r="AL34" s="577"/>
      <c r="AM34" s="577"/>
      <c r="AN34" s="577"/>
      <c r="AO34" s="577"/>
      <c r="AP34" s="577"/>
      <c r="AQ34" s="577"/>
      <c r="AR34" s="577"/>
      <c r="AS34" s="577"/>
      <c r="AT34" s="577"/>
      <c r="AU34" s="577"/>
      <c r="AV34" s="577"/>
      <c r="AW34" s="577"/>
      <c r="AX34" s="578"/>
      <c r="AY34" s="1081"/>
      <c r="AZ34" s="1082"/>
      <c r="BA34" s="1082"/>
      <c r="BB34" s="1082"/>
      <c r="BC34" s="1082"/>
      <c r="BD34" s="1082"/>
      <c r="BE34" s="1082"/>
      <c r="BF34" s="1082"/>
      <c r="BG34" s="1082"/>
      <c r="BH34" s="1082"/>
      <c r="BI34" s="1082"/>
      <c r="BJ34" s="1082"/>
      <c r="BK34" s="1082"/>
      <c r="BL34" s="1082"/>
      <c r="BM34" s="1082"/>
      <c r="BN34" s="1083"/>
    </row>
    <row r="35" spans="4:68" ht="23.25" customHeight="1">
      <c r="D35" s="963"/>
      <c r="E35" s="604">
        <v>38</v>
      </c>
      <c r="F35" s="604"/>
      <c r="G35" s="714" t="s">
        <v>122</v>
      </c>
      <c r="H35" s="714"/>
      <c r="I35" s="714"/>
      <c r="J35" s="714"/>
      <c r="K35" s="714"/>
      <c r="L35" s="714"/>
      <c r="M35" s="714"/>
      <c r="N35" s="714"/>
      <c r="O35" s="714"/>
      <c r="P35" s="714"/>
      <c r="Q35" s="714"/>
      <c r="R35" s="714"/>
      <c r="S35" s="1063"/>
      <c r="T35" s="813"/>
      <c r="U35" s="695"/>
      <c r="V35" s="695"/>
      <c r="W35" s="696"/>
      <c r="X35" s="583" t="s">
        <v>306</v>
      </c>
      <c r="Y35" s="583"/>
      <c r="Z35" s="583"/>
      <c r="AA35" s="583"/>
      <c r="AB35" s="583"/>
      <c r="AC35" s="583"/>
      <c r="AD35" s="583"/>
      <c r="AE35" s="583"/>
      <c r="AF35" s="583"/>
      <c r="AG35" s="583"/>
      <c r="AH35" s="583"/>
      <c r="AI35" s="583"/>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2"/>
    </row>
    <row r="36" spans="4:68" s="263" customFormat="1" ht="23.25" customHeight="1">
      <c r="D36" s="967"/>
      <c r="E36" s="575"/>
      <c r="F36" s="575"/>
      <c r="G36" s="1090"/>
      <c r="H36" s="1090"/>
      <c r="I36" s="1090"/>
      <c r="J36" s="1090"/>
      <c r="K36" s="1090"/>
      <c r="L36" s="1090"/>
      <c r="M36" s="1090"/>
      <c r="N36" s="1090"/>
      <c r="O36" s="1090"/>
      <c r="P36" s="1090"/>
      <c r="Q36" s="1090"/>
      <c r="R36" s="1090"/>
      <c r="S36" s="1091"/>
      <c r="T36" s="582" t="s">
        <v>307</v>
      </c>
      <c r="U36" s="583"/>
      <c r="V36" s="583"/>
      <c r="W36" s="583"/>
      <c r="X36" s="583"/>
      <c r="Y36" s="583"/>
      <c r="Z36" s="583"/>
      <c r="AA36" s="583"/>
      <c r="AB36" s="583"/>
      <c r="AC36" s="584"/>
      <c r="AD36" s="582"/>
      <c r="AE36" s="583"/>
      <c r="AF36" s="583"/>
      <c r="AG36" s="590"/>
      <c r="AH36" s="753" t="s">
        <v>308</v>
      </c>
      <c r="AI36" s="583"/>
      <c r="AJ36" s="583"/>
      <c r="AK36" s="583"/>
      <c r="AL36" s="590"/>
      <c r="AM36" s="583" t="s">
        <v>309</v>
      </c>
      <c r="AN36" s="583"/>
      <c r="AO36" s="583"/>
      <c r="AP36" s="583"/>
      <c r="AQ36" s="583"/>
      <c r="AR36" s="583"/>
      <c r="AS36" s="583"/>
      <c r="AT36" s="583"/>
      <c r="AU36" s="590"/>
      <c r="AV36" s="753"/>
      <c r="AW36" s="583"/>
      <c r="AX36" s="583"/>
      <c r="AY36" s="583"/>
      <c r="AZ36" s="753" t="s">
        <v>308</v>
      </c>
      <c r="BA36" s="583"/>
      <c r="BB36" s="583"/>
      <c r="BC36" s="583"/>
      <c r="BD36" s="590"/>
      <c r="BE36" s="1104"/>
      <c r="BF36" s="1105"/>
      <c r="BG36" s="1105"/>
      <c r="BH36" s="1105"/>
      <c r="BI36" s="1105"/>
      <c r="BJ36" s="1105"/>
      <c r="BK36" s="1105"/>
      <c r="BL36" s="1105"/>
      <c r="BM36" s="1105"/>
      <c r="BN36" s="1106"/>
    </row>
    <row r="37" spans="4:68" ht="19.5" customHeight="1">
      <c r="D37" s="60"/>
      <c r="E37" s="604">
        <v>39</v>
      </c>
      <c r="F37" s="604"/>
      <c r="G37" s="1092" t="s">
        <v>315</v>
      </c>
      <c r="H37" s="1092"/>
      <c r="I37" s="1092"/>
      <c r="J37" s="1092"/>
      <c r="K37" s="1092"/>
      <c r="L37" s="1092"/>
      <c r="M37" s="1092"/>
      <c r="N37" s="1092"/>
      <c r="O37" s="1092"/>
      <c r="P37" s="1092"/>
      <c r="Q37" s="1092"/>
      <c r="R37" s="1092"/>
      <c r="S37" s="1093"/>
      <c r="T37" s="350"/>
      <c r="U37" s="359" t="s">
        <v>82</v>
      </c>
      <c r="V37" s="349"/>
      <c r="W37" s="349"/>
      <c r="X37" s="349"/>
      <c r="Y37" s="349"/>
      <c r="Z37" s="349"/>
      <c r="AA37" s="349"/>
      <c r="AB37" s="323"/>
      <c r="AC37" s="323"/>
      <c r="AD37" s="323" t="s">
        <v>316</v>
      </c>
      <c r="AE37" s="680"/>
      <c r="AF37" s="680"/>
      <c r="AG37" s="764" t="s">
        <v>479</v>
      </c>
      <c r="AH37" s="764"/>
      <c r="AI37" s="764"/>
      <c r="AJ37" s="383"/>
      <c r="AK37" s="680"/>
      <c r="AL37" s="680"/>
      <c r="AM37" s="764" t="s">
        <v>480</v>
      </c>
      <c r="AN37" s="764"/>
      <c r="AO37" s="764"/>
      <c r="AP37" s="764"/>
      <c r="AQ37" s="764"/>
      <c r="AR37" s="764"/>
      <c r="AS37" s="764"/>
      <c r="AT37" s="398"/>
      <c r="AU37" s="680"/>
      <c r="AV37" s="680"/>
      <c r="AW37" s="764" t="s">
        <v>481</v>
      </c>
      <c r="AX37" s="764"/>
      <c r="AY37" s="764"/>
      <c r="AZ37" s="764"/>
      <c r="BA37" s="764"/>
      <c r="BB37" s="764"/>
      <c r="BC37" s="764"/>
      <c r="BD37" s="764"/>
      <c r="BE37" s="354"/>
      <c r="BF37" s="680"/>
      <c r="BG37" s="680"/>
      <c r="BH37" s="764" t="s">
        <v>469</v>
      </c>
      <c r="BI37" s="764"/>
      <c r="BJ37" s="764"/>
      <c r="BK37" s="764"/>
      <c r="BL37" s="764"/>
      <c r="BM37" s="359"/>
      <c r="BN37" s="360" t="s">
        <v>471</v>
      </c>
    </row>
    <row r="38" spans="4:68" ht="19.5" customHeight="1">
      <c r="D38" s="6"/>
      <c r="G38" s="631"/>
      <c r="H38" s="631"/>
      <c r="I38" s="631"/>
      <c r="J38" s="631"/>
      <c r="K38" s="631"/>
      <c r="L38" s="631"/>
      <c r="M38" s="631"/>
      <c r="N38" s="631"/>
      <c r="O38" s="631"/>
      <c r="P38" s="631"/>
      <c r="Q38" s="631"/>
      <c r="R38" s="631"/>
      <c r="S38" s="1094"/>
      <c r="T38" s="4"/>
      <c r="U38" s="48" t="s">
        <v>482</v>
      </c>
      <c r="V38" s="48"/>
      <c r="W38" s="48"/>
      <c r="X38" s="48"/>
      <c r="Y38" s="48"/>
      <c r="Z38" s="48"/>
      <c r="AA38" s="284"/>
      <c r="AB38" s="284"/>
      <c r="AC38" s="284"/>
      <c r="AD38" s="5"/>
      <c r="AE38" s="557"/>
      <c r="AF38" s="557"/>
      <c r="AG38" s="557"/>
      <c r="AH38" s="557"/>
      <c r="AI38" s="626"/>
      <c r="AJ38" s="371" t="s">
        <v>318</v>
      </c>
      <c r="AK38" s="284"/>
      <c r="AL38" s="284"/>
      <c r="AM38" s="284"/>
      <c r="AN38" s="371"/>
      <c r="AO38" s="371"/>
      <c r="AP38" s="371"/>
      <c r="AQ38" s="371"/>
      <c r="AR38" s="371"/>
      <c r="AS38" s="371"/>
      <c r="AT38" s="399"/>
      <c r="AU38" s="399"/>
      <c r="AV38" s="399"/>
      <c r="AW38" s="399"/>
      <c r="AX38" s="399"/>
      <c r="AY38" s="399"/>
      <c r="AZ38" s="399"/>
      <c r="BA38" s="352"/>
      <c r="BB38" s="352"/>
      <c r="BC38" s="352"/>
      <c r="BD38" s="352"/>
      <c r="BE38" s="352"/>
      <c r="BF38" s="352"/>
      <c r="BG38" s="352"/>
      <c r="BH38" s="371"/>
      <c r="BI38" s="371"/>
      <c r="BJ38" s="284"/>
      <c r="BK38" s="371"/>
      <c r="BL38" s="284"/>
      <c r="BM38" s="284"/>
      <c r="BN38" s="11"/>
    </row>
    <row r="39" spans="4:68" s="280" customFormat="1" ht="19.5" customHeight="1">
      <c r="D39" s="6"/>
      <c r="G39" s="275"/>
      <c r="H39" s="275"/>
      <c r="I39" s="275"/>
      <c r="J39" s="275"/>
      <c r="K39" s="275"/>
      <c r="L39" s="275"/>
      <c r="M39" s="275"/>
      <c r="N39" s="275"/>
      <c r="O39" s="275"/>
      <c r="P39" s="275"/>
      <c r="Q39" s="275"/>
      <c r="R39" s="275"/>
      <c r="S39" s="302"/>
      <c r="T39" s="10"/>
      <c r="U39" s="284" t="s">
        <v>320</v>
      </c>
      <c r="V39" s="284"/>
      <c r="W39" s="284"/>
      <c r="X39" s="284"/>
      <c r="Y39" s="284"/>
      <c r="Z39" s="284"/>
      <c r="AA39" s="339"/>
      <c r="AB39" s="339"/>
      <c r="AC39" s="339"/>
      <c r="AD39" s="11"/>
      <c r="AE39" s="557"/>
      <c r="AF39" s="557"/>
      <c r="AG39" s="557"/>
      <c r="AH39" s="557"/>
      <c r="AI39" s="626"/>
      <c r="AJ39" s="371" t="s">
        <v>319</v>
      </c>
      <c r="AK39" s="325"/>
      <c r="AL39" s="325"/>
      <c r="AM39" s="347"/>
      <c r="AN39" s="286"/>
      <c r="AO39" s="286"/>
      <c r="AP39" s="286"/>
      <c r="AQ39" s="286"/>
      <c r="AR39" s="286"/>
      <c r="AS39" s="286"/>
      <c r="AT39" s="303"/>
      <c r="AU39" s="303"/>
      <c r="AV39" s="303"/>
      <c r="AW39" s="303"/>
      <c r="AX39" s="303"/>
      <c r="AY39" s="303"/>
      <c r="AZ39" s="303"/>
      <c r="BA39" s="339"/>
      <c r="BB39" s="339"/>
      <c r="BC39" s="339"/>
      <c r="BD39" s="339"/>
      <c r="BE39" s="339"/>
      <c r="BF39" s="339"/>
      <c r="BG39" s="339"/>
      <c r="BH39" s="286"/>
      <c r="BI39" s="286"/>
      <c r="BJ39" s="48"/>
      <c r="BK39" s="286"/>
      <c r="BL39" s="339"/>
      <c r="BM39" s="339"/>
      <c r="BN39" s="340"/>
    </row>
    <row r="40" spans="4:68" ht="19.5" customHeight="1">
      <c r="D40" s="60"/>
      <c r="E40" s="61"/>
      <c r="F40" s="61"/>
      <c r="G40" s="61"/>
      <c r="H40" s="61"/>
      <c r="I40" s="61"/>
      <c r="J40" s="61"/>
      <c r="K40" s="61"/>
      <c r="L40" s="61"/>
      <c r="M40" s="61"/>
      <c r="N40" s="61"/>
      <c r="O40" s="61"/>
      <c r="P40" s="61"/>
      <c r="Q40" s="61"/>
      <c r="R40" s="61"/>
      <c r="S40" s="62"/>
      <c r="T40" s="341"/>
      <c r="U40" s="48" t="s">
        <v>322</v>
      </c>
      <c r="V40" s="285"/>
      <c r="W40" s="285"/>
      <c r="X40" s="285"/>
      <c r="Y40" s="285"/>
      <c r="Z40" s="285"/>
      <c r="AA40" s="285"/>
      <c r="AB40" s="285"/>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48"/>
      <c r="BH40" s="286"/>
      <c r="BI40" s="553"/>
      <c r="BJ40" s="553"/>
      <c r="BK40" s="553"/>
      <c r="BL40" s="48"/>
      <c r="BM40" s="48"/>
      <c r="BN40" s="5"/>
    </row>
    <row r="41" spans="4:68" ht="19.5" customHeight="1">
      <c r="D41" s="60"/>
      <c r="E41" s="61"/>
      <c r="F41" s="61"/>
      <c r="G41" s="61"/>
      <c r="H41" s="61"/>
      <c r="I41" s="61"/>
      <c r="J41" s="61"/>
      <c r="K41" s="61"/>
      <c r="L41" s="61"/>
      <c r="M41" s="61"/>
      <c r="N41" s="61"/>
      <c r="O41" s="61"/>
      <c r="P41" s="61"/>
      <c r="Q41" s="61"/>
      <c r="R41" s="61"/>
      <c r="S41" s="62"/>
      <c r="T41" s="324"/>
      <c r="U41" s="283"/>
      <c r="V41" s="283"/>
      <c r="W41" s="283"/>
      <c r="X41" s="283"/>
      <c r="Y41" s="283"/>
      <c r="Z41" s="283"/>
      <c r="AA41" s="283"/>
      <c r="AB41" s="283"/>
      <c r="AC41" s="347"/>
      <c r="AD41" s="393"/>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393"/>
      <c r="BH41" s="347"/>
      <c r="BI41" s="128"/>
      <c r="BJ41" s="128"/>
      <c r="BK41" s="128"/>
      <c r="BL41" s="393"/>
      <c r="BM41" s="393"/>
      <c r="BN41" s="7"/>
    </row>
    <row r="42" spans="4:68" ht="19.5" customHeight="1">
      <c r="D42" s="60"/>
      <c r="E42" s="61"/>
      <c r="F42" s="61"/>
      <c r="G42" s="61"/>
      <c r="H42" s="61"/>
      <c r="I42" s="61"/>
      <c r="J42" s="61"/>
      <c r="K42" s="61"/>
      <c r="L42" s="61"/>
      <c r="M42" s="61"/>
      <c r="N42" s="61"/>
      <c r="O42" s="61"/>
      <c r="P42" s="61"/>
      <c r="Q42" s="61"/>
      <c r="R42" s="61"/>
      <c r="S42" s="62"/>
      <c r="T42" s="325"/>
      <c r="U42" s="393"/>
      <c r="V42" s="325"/>
      <c r="W42" s="325"/>
      <c r="X42" s="325"/>
      <c r="Y42" s="325"/>
      <c r="Z42" s="325"/>
      <c r="AA42" s="325"/>
      <c r="AB42" s="325"/>
      <c r="AC42" s="636" t="s">
        <v>166</v>
      </c>
      <c r="AD42" s="604"/>
      <c r="AE42" s="604"/>
      <c r="AF42" s="604"/>
      <c r="AG42" s="604"/>
      <c r="AH42" s="637"/>
      <c r="AI42" s="335"/>
      <c r="AJ42" s="680"/>
      <c r="AK42" s="680"/>
      <c r="AL42" s="336" t="s">
        <v>83</v>
      </c>
      <c r="AM42" s="336"/>
      <c r="AN42" s="336"/>
      <c r="AO42" s="336"/>
      <c r="AP42" s="336"/>
      <c r="AQ42" s="336"/>
      <c r="AR42" s="336"/>
      <c r="AS42" s="304"/>
      <c r="AT42" s="304"/>
      <c r="AU42" s="304"/>
      <c r="AV42" s="304"/>
      <c r="AW42" s="304"/>
      <c r="AX42" s="304"/>
      <c r="AY42" s="304"/>
      <c r="AZ42" s="304"/>
      <c r="BA42" s="304"/>
      <c r="BB42" s="304"/>
      <c r="BC42" s="304"/>
      <c r="BD42" s="304"/>
      <c r="BE42" s="363"/>
      <c r="BF42" s="363"/>
      <c r="BG42" s="363"/>
      <c r="BH42" s="363"/>
      <c r="BI42" s="363"/>
      <c r="BJ42" s="390"/>
      <c r="BK42" s="325"/>
      <c r="BL42" s="393"/>
      <c r="BM42" s="393"/>
      <c r="BN42" s="7"/>
      <c r="BO42" s="132"/>
      <c r="BP42" s="132"/>
    </row>
    <row r="43" spans="4:68" ht="19.5" customHeight="1">
      <c r="D43" s="60"/>
      <c r="E43" s="61"/>
      <c r="F43" s="61"/>
      <c r="G43" s="61"/>
      <c r="H43" s="61"/>
      <c r="I43" s="61"/>
      <c r="J43" s="61"/>
      <c r="K43" s="61"/>
      <c r="L43" s="61"/>
      <c r="M43" s="61"/>
      <c r="N43" s="61"/>
      <c r="O43" s="61"/>
      <c r="P43" s="61"/>
      <c r="Q43" s="61"/>
      <c r="R43" s="61"/>
      <c r="S43" s="62"/>
      <c r="T43" s="325"/>
      <c r="U43" s="393"/>
      <c r="V43" s="325"/>
      <c r="W43" s="325"/>
      <c r="X43" s="325"/>
      <c r="Y43" s="325"/>
      <c r="Z43" s="325"/>
      <c r="AA43" s="325"/>
      <c r="AB43" s="325"/>
      <c r="AC43" s="324"/>
      <c r="AD43" s="325"/>
      <c r="AE43" s="325"/>
      <c r="AF43" s="325"/>
      <c r="AG43" s="347"/>
      <c r="AH43" s="348"/>
      <c r="AI43" s="307"/>
      <c r="AJ43" s="687"/>
      <c r="AK43" s="687"/>
      <c r="AL43" s="367" t="s">
        <v>84</v>
      </c>
      <c r="AM43" s="367"/>
      <c r="AN43" s="367"/>
      <c r="AO43" s="367"/>
      <c r="AP43" s="367"/>
      <c r="AQ43" s="367"/>
      <c r="AR43" s="367"/>
      <c r="AS43" s="308"/>
      <c r="AT43" s="308"/>
      <c r="AU43" s="308"/>
      <c r="AV43" s="308"/>
      <c r="AW43" s="308"/>
      <c r="AX43" s="308"/>
      <c r="AY43" s="308"/>
      <c r="AZ43" s="308"/>
      <c r="BA43" s="308"/>
      <c r="BB43" s="308"/>
      <c r="BC43" s="308"/>
      <c r="BD43" s="308"/>
      <c r="BE43" s="337"/>
      <c r="BF43" s="337"/>
      <c r="BG43" s="337"/>
      <c r="BH43" s="337"/>
      <c r="BI43" s="337"/>
      <c r="BJ43" s="334"/>
      <c r="BK43" s="325"/>
      <c r="BL43" s="393"/>
      <c r="BM43" s="393"/>
      <c r="BN43" s="7"/>
      <c r="BO43" s="132"/>
      <c r="BP43" s="132"/>
    </row>
    <row r="44" spans="4:68" ht="19.5" customHeight="1">
      <c r="D44" s="60"/>
      <c r="E44" s="61"/>
      <c r="F44" s="61"/>
      <c r="G44" s="61"/>
      <c r="H44" s="61"/>
      <c r="I44" s="61"/>
      <c r="J44" s="61"/>
      <c r="K44" s="61"/>
      <c r="L44" s="61"/>
      <c r="M44" s="61"/>
      <c r="N44" s="61"/>
      <c r="O44" s="61"/>
      <c r="P44" s="61"/>
      <c r="Q44" s="61"/>
      <c r="R44" s="61"/>
      <c r="S44" s="62"/>
      <c r="T44" s="325"/>
      <c r="U44" s="393"/>
      <c r="V44" s="325"/>
      <c r="W44" s="325"/>
      <c r="X44" s="325"/>
      <c r="Y44" s="325"/>
      <c r="Z44" s="325"/>
      <c r="AA44" s="325"/>
      <c r="AB44" s="325"/>
      <c r="AC44" s="636" t="s">
        <v>167</v>
      </c>
      <c r="AD44" s="604"/>
      <c r="AE44" s="604"/>
      <c r="AF44" s="604"/>
      <c r="AG44" s="604"/>
      <c r="AH44" s="637"/>
      <c r="AI44" s="309"/>
      <c r="AJ44" s="728"/>
      <c r="AK44" s="728"/>
      <c r="AL44" s="310" t="s">
        <v>321</v>
      </c>
      <c r="AM44" s="310"/>
      <c r="AN44" s="310"/>
      <c r="AO44" s="310"/>
      <c r="AP44" s="310"/>
      <c r="AQ44" s="310"/>
      <c r="AR44" s="310"/>
      <c r="AS44" s="311"/>
      <c r="AT44" s="311"/>
      <c r="AU44" s="311"/>
      <c r="AV44" s="311"/>
      <c r="AW44" s="311"/>
      <c r="AX44" s="311"/>
      <c r="AY44" s="311"/>
      <c r="AZ44" s="311"/>
      <c r="BA44" s="311"/>
      <c r="BB44" s="311"/>
      <c r="BC44" s="311"/>
      <c r="BD44" s="311"/>
      <c r="BE44" s="344"/>
      <c r="BF44" s="344"/>
      <c r="BG44" s="344"/>
      <c r="BH44" s="344"/>
      <c r="BI44" s="344"/>
      <c r="BJ44" s="345"/>
      <c r="BK44" s="325"/>
      <c r="BL44" s="393"/>
      <c r="BM44" s="393"/>
      <c r="BN44" s="7"/>
      <c r="BO44" s="132"/>
      <c r="BP44" s="132"/>
    </row>
    <row r="45" spans="4:68" ht="19.5" customHeight="1">
      <c r="D45" s="60"/>
      <c r="E45" s="61"/>
      <c r="F45" s="61"/>
      <c r="G45" s="61"/>
      <c r="H45" s="61"/>
      <c r="I45" s="61"/>
      <c r="J45" s="61"/>
      <c r="K45" s="61"/>
      <c r="L45" s="61"/>
      <c r="M45" s="61"/>
      <c r="N45" s="61"/>
      <c r="O45" s="61"/>
      <c r="P45" s="61"/>
      <c r="Q45" s="61"/>
      <c r="R45" s="61"/>
      <c r="S45" s="62"/>
      <c r="T45" s="325"/>
      <c r="U45" s="393"/>
      <c r="V45" s="325"/>
      <c r="W45" s="325"/>
      <c r="X45" s="325"/>
      <c r="Y45" s="325"/>
      <c r="Z45" s="325"/>
      <c r="AA45" s="325"/>
      <c r="AB45" s="325"/>
      <c r="AC45" s="324"/>
      <c r="AD45" s="325"/>
      <c r="AE45" s="325"/>
      <c r="AF45" s="325"/>
      <c r="AG45" s="347"/>
      <c r="AH45" s="348"/>
      <c r="AI45" s="305"/>
      <c r="AJ45" s="562"/>
      <c r="AK45" s="562"/>
      <c r="AL45" s="366" t="s">
        <v>85</v>
      </c>
      <c r="AM45" s="366"/>
      <c r="AN45" s="366"/>
      <c r="AO45" s="366"/>
      <c r="AP45" s="366"/>
      <c r="AQ45" s="366"/>
      <c r="AR45" s="366"/>
      <c r="AS45" s="306"/>
      <c r="AT45" s="306"/>
      <c r="AU45" s="306"/>
      <c r="AV45" s="306"/>
      <c r="AW45" s="306"/>
      <c r="AX45" s="306"/>
      <c r="AY45" s="306"/>
      <c r="AZ45" s="306"/>
      <c r="BA45" s="306"/>
      <c r="BB45" s="306"/>
      <c r="BC45" s="306"/>
      <c r="BD45" s="306"/>
      <c r="BE45" s="365"/>
      <c r="BF45" s="365"/>
      <c r="BG45" s="365"/>
      <c r="BH45" s="365"/>
      <c r="BI45" s="365"/>
      <c r="BJ45" s="389"/>
      <c r="BK45" s="325"/>
      <c r="BL45" s="393"/>
      <c r="BM45" s="393"/>
      <c r="BN45" s="7"/>
      <c r="BO45" s="132"/>
      <c r="BP45" s="132"/>
    </row>
    <row r="46" spans="4:68" ht="19.5" customHeight="1">
      <c r="D46" s="60"/>
      <c r="E46" s="61"/>
      <c r="F46" s="61"/>
      <c r="G46" s="61"/>
      <c r="H46" s="61"/>
      <c r="I46" s="61"/>
      <c r="J46" s="61"/>
      <c r="K46" s="61"/>
      <c r="L46" s="61"/>
      <c r="M46" s="61"/>
      <c r="N46" s="61"/>
      <c r="O46" s="61"/>
      <c r="P46" s="61"/>
      <c r="Q46" s="61"/>
      <c r="R46" s="61"/>
      <c r="S46" s="62"/>
      <c r="T46" s="325"/>
      <c r="U46" s="393"/>
      <c r="V46" s="325"/>
      <c r="W46" s="325"/>
      <c r="X46" s="325"/>
      <c r="Y46" s="325"/>
      <c r="Z46" s="325"/>
      <c r="AA46" s="325"/>
      <c r="AB46" s="325"/>
      <c r="AC46" s="324"/>
      <c r="AD46" s="325"/>
      <c r="AE46" s="325"/>
      <c r="AF46" s="325"/>
      <c r="AG46" s="347"/>
      <c r="AH46" s="348"/>
      <c r="AI46" s="305"/>
      <c r="AJ46" s="562"/>
      <c r="AK46" s="562"/>
      <c r="AL46" s="366" t="s">
        <v>86</v>
      </c>
      <c r="AM46" s="366"/>
      <c r="AN46" s="366"/>
      <c r="AO46" s="366"/>
      <c r="AP46" s="366"/>
      <c r="AQ46" s="366"/>
      <c r="AR46" s="366"/>
      <c r="AS46" s="306"/>
      <c r="AT46" s="306"/>
      <c r="AU46" s="306"/>
      <c r="AV46" s="306"/>
      <c r="AW46" s="306"/>
      <c r="AX46" s="306"/>
      <c r="AY46" s="306"/>
      <c r="AZ46" s="306"/>
      <c r="BA46" s="306"/>
      <c r="BB46" s="306"/>
      <c r="BC46" s="306"/>
      <c r="BD46" s="306"/>
      <c r="BE46" s="365"/>
      <c r="BF46" s="365"/>
      <c r="BG46" s="365"/>
      <c r="BH46" s="365"/>
      <c r="BI46" s="365"/>
      <c r="BJ46" s="389"/>
      <c r="BK46" s="325"/>
      <c r="BL46" s="393"/>
      <c r="BM46" s="393"/>
      <c r="BN46" s="7"/>
      <c r="BO46" s="132"/>
      <c r="BP46" s="132"/>
    </row>
    <row r="47" spans="4:68" ht="19.5" customHeight="1">
      <c r="D47" s="60"/>
      <c r="E47" s="61"/>
      <c r="F47" s="61"/>
      <c r="G47" s="61"/>
      <c r="H47" s="61"/>
      <c r="I47" s="61"/>
      <c r="J47" s="61"/>
      <c r="K47" s="61"/>
      <c r="L47" s="61"/>
      <c r="M47" s="61"/>
      <c r="N47" s="61"/>
      <c r="O47" s="61"/>
      <c r="P47" s="61"/>
      <c r="Q47" s="61"/>
      <c r="R47" s="61"/>
      <c r="S47" s="62"/>
      <c r="T47" s="325"/>
      <c r="U47" s="393"/>
      <c r="V47" s="325"/>
      <c r="W47" s="325"/>
      <c r="X47" s="325"/>
      <c r="Y47" s="325"/>
      <c r="Z47" s="325"/>
      <c r="AA47" s="325"/>
      <c r="AB47" s="325"/>
      <c r="AC47" s="326"/>
      <c r="AD47" s="320"/>
      <c r="AE47" s="320"/>
      <c r="AF47" s="320"/>
      <c r="AG47" s="385"/>
      <c r="AH47" s="386"/>
      <c r="AI47" s="307"/>
      <c r="AJ47" s="687"/>
      <c r="AK47" s="687"/>
      <c r="AL47" s="367" t="s">
        <v>84</v>
      </c>
      <c r="AM47" s="367"/>
      <c r="AN47" s="367"/>
      <c r="AO47" s="367"/>
      <c r="AP47" s="367"/>
      <c r="AQ47" s="367"/>
      <c r="AR47" s="367"/>
      <c r="AS47" s="308"/>
      <c r="AT47" s="308"/>
      <c r="AU47" s="308"/>
      <c r="AV47" s="308"/>
      <c r="AW47" s="308"/>
      <c r="AX47" s="308"/>
      <c r="AY47" s="308"/>
      <c r="AZ47" s="308"/>
      <c r="BA47" s="308"/>
      <c r="BB47" s="308"/>
      <c r="BC47" s="308"/>
      <c r="BD47" s="308"/>
      <c r="BE47" s="337"/>
      <c r="BF47" s="337"/>
      <c r="BG47" s="337"/>
      <c r="BH47" s="337"/>
      <c r="BI47" s="337"/>
      <c r="BJ47" s="334"/>
      <c r="BK47" s="325"/>
      <c r="BL47" s="393"/>
      <c r="BM47" s="393"/>
      <c r="BN47" s="7"/>
      <c r="BO47" s="132"/>
      <c r="BP47" s="132"/>
    </row>
    <row r="48" spans="4:68" ht="12.75" customHeight="1">
      <c r="D48" s="108"/>
      <c r="E48" s="282"/>
      <c r="F48" s="282"/>
      <c r="G48" s="282"/>
      <c r="H48" s="282"/>
      <c r="I48" s="282"/>
      <c r="J48" s="282"/>
      <c r="K48" s="282"/>
      <c r="L48" s="282"/>
      <c r="M48" s="282"/>
      <c r="N48" s="282"/>
      <c r="O48" s="282"/>
      <c r="P48" s="282"/>
      <c r="Q48" s="282"/>
      <c r="R48" s="282"/>
      <c r="S48" s="109"/>
      <c r="T48" s="320"/>
      <c r="U48" s="395"/>
      <c r="V48" s="320"/>
      <c r="W48" s="320"/>
      <c r="X48" s="320"/>
      <c r="Y48" s="320"/>
      <c r="Z48" s="320"/>
      <c r="AA48" s="320"/>
      <c r="AB48" s="320"/>
      <c r="AC48" s="320"/>
      <c r="AD48" s="320"/>
      <c r="AE48" s="320"/>
      <c r="AF48" s="320"/>
      <c r="AG48" s="385"/>
      <c r="AH48" s="320"/>
      <c r="AI48" s="320"/>
      <c r="AJ48" s="385"/>
      <c r="AK48" s="385"/>
      <c r="AL48" s="385"/>
      <c r="AM48" s="385"/>
      <c r="AN48" s="385"/>
      <c r="AO48" s="385"/>
      <c r="AP48" s="385"/>
      <c r="AQ48" s="381"/>
      <c r="AR48" s="381"/>
      <c r="AS48" s="381"/>
      <c r="AT48" s="381"/>
      <c r="AU48" s="381"/>
      <c r="AV48" s="381"/>
      <c r="AW48" s="381"/>
      <c r="AX48" s="320"/>
      <c r="AY48" s="320"/>
      <c r="AZ48" s="320"/>
      <c r="BA48" s="320"/>
      <c r="BB48" s="320"/>
      <c r="BC48" s="320"/>
      <c r="BD48" s="320"/>
      <c r="BE48" s="385"/>
      <c r="BF48" s="385"/>
      <c r="BG48" s="320"/>
      <c r="BH48" s="385"/>
      <c r="BI48" s="381"/>
      <c r="BJ48" s="381"/>
      <c r="BK48" s="381"/>
      <c r="BL48" s="381"/>
      <c r="BM48" s="395"/>
      <c r="BN48" s="332"/>
    </row>
    <row r="49" spans="4:66" ht="12.75" customHeight="1">
      <c r="D49" s="124"/>
      <c r="E49" s="124"/>
      <c r="F49" s="124"/>
      <c r="G49" s="124"/>
      <c r="H49" s="131"/>
      <c r="I49" s="131"/>
      <c r="J49" s="131"/>
      <c r="K49" s="131"/>
      <c r="L49" s="131"/>
      <c r="M49" s="131"/>
      <c r="N49" s="131"/>
      <c r="O49" s="131"/>
      <c r="P49" s="131"/>
      <c r="Q49" s="131"/>
      <c r="R49" s="131"/>
      <c r="S49" s="131"/>
      <c r="T49" s="323"/>
      <c r="U49" s="392"/>
      <c r="V49" s="323"/>
      <c r="W49" s="323"/>
      <c r="X49" s="323"/>
      <c r="Y49" s="323"/>
      <c r="Z49" s="323"/>
      <c r="AA49" s="323"/>
      <c r="AB49" s="323"/>
      <c r="AC49" s="323"/>
      <c r="AD49" s="323"/>
      <c r="AE49" s="323"/>
      <c r="AF49" s="323"/>
      <c r="AG49" s="383"/>
      <c r="AH49" s="323"/>
      <c r="AI49" s="323"/>
      <c r="AJ49" s="383"/>
      <c r="AK49" s="383"/>
      <c r="AL49" s="383"/>
      <c r="AM49" s="383"/>
      <c r="AN49" s="383"/>
      <c r="AO49" s="383"/>
      <c r="AP49" s="383"/>
      <c r="AQ49" s="380"/>
      <c r="AR49" s="380"/>
      <c r="AS49" s="380"/>
      <c r="AT49" s="380"/>
      <c r="AU49" s="380"/>
      <c r="AV49" s="380"/>
      <c r="AW49" s="380"/>
      <c r="AX49" s="323"/>
      <c r="AY49" s="323"/>
      <c r="AZ49" s="323"/>
      <c r="BA49" s="323"/>
      <c r="BB49" s="323"/>
      <c r="BC49" s="323"/>
      <c r="BD49" s="323"/>
      <c r="BE49" s="383"/>
      <c r="BF49" s="383"/>
      <c r="BG49" s="383"/>
      <c r="BH49" s="380"/>
      <c r="BI49" s="380"/>
      <c r="BJ49" s="380"/>
      <c r="BK49" s="380"/>
      <c r="BL49" s="392"/>
      <c r="BM49" s="323"/>
      <c r="BN49" s="323"/>
    </row>
    <row r="50" spans="4:66" ht="12.75" customHeight="1">
      <c r="D50" s="152"/>
      <c r="E50" s="152"/>
      <c r="F50" s="152"/>
      <c r="G50" s="152"/>
      <c r="H50" s="134"/>
      <c r="I50" s="134"/>
      <c r="J50" s="134"/>
      <c r="K50" s="134"/>
      <c r="L50" s="134"/>
      <c r="M50" s="134"/>
      <c r="N50" s="134"/>
      <c r="O50" s="134"/>
      <c r="P50" s="134"/>
      <c r="Q50" s="134"/>
      <c r="R50" s="134"/>
      <c r="S50" s="134"/>
      <c r="T50" s="320"/>
      <c r="U50" s="395"/>
      <c r="V50" s="320"/>
      <c r="W50" s="320"/>
      <c r="X50" s="320"/>
      <c r="Y50" s="320"/>
      <c r="Z50" s="320"/>
      <c r="AA50" s="320"/>
      <c r="AB50" s="320"/>
      <c r="AC50" s="320"/>
      <c r="AD50" s="320"/>
      <c r="AE50" s="320"/>
      <c r="AF50" s="320"/>
      <c r="AG50" s="385"/>
      <c r="AH50" s="320"/>
      <c r="AI50" s="320"/>
      <c r="AJ50" s="385"/>
      <c r="AK50" s="385"/>
      <c r="AL50" s="385"/>
      <c r="AM50" s="385"/>
      <c r="AN50" s="385"/>
      <c r="AO50" s="385"/>
      <c r="AP50" s="385"/>
      <c r="AQ50" s="381"/>
      <c r="AR50" s="381"/>
      <c r="AS50" s="381"/>
      <c r="AT50" s="381"/>
      <c r="AU50" s="381"/>
      <c r="AV50" s="381"/>
      <c r="AW50" s="381"/>
      <c r="AX50" s="320"/>
      <c r="AY50" s="320"/>
      <c r="AZ50" s="320"/>
      <c r="BA50" s="320"/>
      <c r="BB50" s="320"/>
      <c r="BC50" s="320"/>
      <c r="BD50" s="320"/>
      <c r="BE50" s="385"/>
      <c r="BF50" s="385"/>
      <c r="BG50" s="385"/>
      <c r="BH50" s="381"/>
      <c r="BI50" s="381"/>
      <c r="BJ50" s="381"/>
      <c r="BK50" s="381"/>
      <c r="BL50" s="395"/>
      <c r="BM50" s="320"/>
      <c r="BN50" s="320"/>
    </row>
    <row r="51" spans="4:66" ht="19.5" customHeight="1">
      <c r="D51" s="146"/>
      <c r="E51" s="604">
        <v>40</v>
      </c>
      <c r="F51" s="604"/>
      <c r="G51" s="667" t="s">
        <v>87</v>
      </c>
      <c r="H51" s="667"/>
      <c r="I51" s="667"/>
      <c r="J51" s="667"/>
      <c r="K51" s="667"/>
      <c r="L51" s="667"/>
      <c r="M51" s="667"/>
      <c r="N51" s="667"/>
      <c r="O51" s="667"/>
      <c r="P51" s="667"/>
      <c r="Q51" s="667"/>
      <c r="R51" s="667"/>
      <c r="S51" s="668"/>
      <c r="T51" s="423"/>
      <c r="U51" s="430" t="s">
        <v>82</v>
      </c>
      <c r="V51" s="424"/>
      <c r="W51" s="424"/>
      <c r="X51" s="424"/>
      <c r="Y51" s="424"/>
      <c r="Z51" s="424"/>
      <c r="AA51" s="424"/>
      <c r="AB51" s="421"/>
      <c r="AC51" s="421"/>
      <c r="AD51" s="421" t="s">
        <v>183</v>
      </c>
      <c r="AE51" s="680"/>
      <c r="AF51" s="680"/>
      <c r="AG51" s="764" t="s">
        <v>479</v>
      </c>
      <c r="AH51" s="764"/>
      <c r="AI51" s="764"/>
      <c r="AJ51" s="435"/>
      <c r="AK51" s="680"/>
      <c r="AL51" s="680"/>
      <c r="AM51" s="764" t="s">
        <v>480</v>
      </c>
      <c r="AN51" s="764"/>
      <c r="AO51" s="764"/>
      <c r="AP51" s="764"/>
      <c r="AQ51" s="764"/>
      <c r="AR51" s="764"/>
      <c r="AS51" s="764"/>
      <c r="AT51" s="437"/>
      <c r="AU51" s="680"/>
      <c r="AV51" s="680"/>
      <c r="AW51" s="764" t="s">
        <v>481</v>
      </c>
      <c r="AX51" s="764"/>
      <c r="AY51" s="764"/>
      <c r="AZ51" s="764"/>
      <c r="BA51" s="764"/>
      <c r="BB51" s="764"/>
      <c r="BC51" s="764"/>
      <c r="BD51" s="764"/>
      <c r="BE51" s="432"/>
      <c r="BF51" s="680"/>
      <c r="BG51" s="680"/>
      <c r="BH51" s="764" t="s">
        <v>469</v>
      </c>
      <c r="BI51" s="764"/>
      <c r="BJ51" s="764"/>
      <c r="BK51" s="764"/>
      <c r="BL51" s="764"/>
      <c r="BM51" s="430"/>
      <c r="BN51" s="431" t="s">
        <v>471</v>
      </c>
    </row>
    <row r="52" spans="4:66" s="280" customFormat="1" ht="19.5" customHeight="1">
      <c r="D52" s="277"/>
      <c r="E52" s="588"/>
      <c r="F52" s="588"/>
      <c r="G52" s="638"/>
      <c r="H52" s="638"/>
      <c r="I52" s="638"/>
      <c r="J52" s="638"/>
      <c r="K52" s="638"/>
      <c r="L52" s="638"/>
      <c r="M52" s="638"/>
      <c r="N52" s="638"/>
      <c r="O52" s="638"/>
      <c r="P52" s="638"/>
      <c r="Q52" s="638"/>
      <c r="R52" s="638"/>
      <c r="S52" s="669"/>
      <c r="T52" s="4"/>
      <c r="U52" s="48" t="s">
        <v>482</v>
      </c>
      <c r="V52" s="48"/>
      <c r="W52" s="48"/>
      <c r="X52" s="48"/>
      <c r="Y52" s="48"/>
      <c r="Z52" s="48"/>
      <c r="AA52" s="284"/>
      <c r="AB52" s="284"/>
      <c r="AC52" s="284"/>
      <c r="AD52" s="5"/>
      <c r="AE52" s="572"/>
      <c r="AF52" s="557"/>
      <c r="AG52" s="557"/>
      <c r="AH52" s="557"/>
      <c r="AI52" s="626"/>
      <c r="AJ52" s="371" t="s">
        <v>318</v>
      </c>
      <c r="AK52" s="284"/>
      <c r="AL52" s="284"/>
      <c r="AM52" s="284"/>
      <c r="AN52" s="371"/>
      <c r="AO52" s="371"/>
      <c r="AP52" s="371"/>
      <c r="AQ52" s="371"/>
      <c r="AR52" s="371"/>
      <c r="AS52" s="371"/>
      <c r="AT52" s="399"/>
      <c r="AU52" s="399"/>
      <c r="AV52" s="399"/>
      <c r="AW52" s="399"/>
      <c r="AX52" s="399"/>
      <c r="AY52" s="399"/>
      <c r="AZ52" s="399"/>
      <c r="BA52" s="352"/>
      <c r="BB52" s="352"/>
      <c r="BC52" s="352"/>
      <c r="BD52" s="352"/>
      <c r="BE52" s="352"/>
      <c r="BF52" s="352"/>
      <c r="BG52" s="352"/>
      <c r="BH52" s="371"/>
      <c r="BI52" s="371"/>
      <c r="BJ52" s="284"/>
      <c r="BK52" s="371"/>
      <c r="BL52" s="284"/>
      <c r="BM52" s="284"/>
      <c r="BN52" s="11"/>
    </row>
    <row r="53" spans="4:66" ht="19.5" customHeight="1">
      <c r="D53" s="266"/>
      <c r="E53" s="588"/>
      <c r="F53" s="588"/>
      <c r="G53" s="638"/>
      <c r="H53" s="638"/>
      <c r="I53" s="638"/>
      <c r="J53" s="638"/>
      <c r="K53" s="638"/>
      <c r="L53" s="638"/>
      <c r="M53" s="638"/>
      <c r="N53" s="638"/>
      <c r="O53" s="638"/>
      <c r="P53" s="638"/>
      <c r="Q53" s="638"/>
      <c r="R53" s="638"/>
      <c r="S53" s="669"/>
      <c r="T53" s="10"/>
      <c r="U53" s="284" t="s">
        <v>320</v>
      </c>
      <c r="V53" s="284"/>
      <c r="W53" s="284"/>
      <c r="X53" s="284"/>
      <c r="Y53" s="284"/>
      <c r="Z53" s="284"/>
      <c r="AA53" s="352"/>
      <c r="AB53" s="352"/>
      <c r="AC53" s="352"/>
      <c r="AD53" s="11"/>
      <c r="AE53" s="557"/>
      <c r="AF53" s="557"/>
      <c r="AG53" s="557"/>
      <c r="AH53" s="557"/>
      <c r="AI53" s="626"/>
      <c r="AJ53" s="371" t="s">
        <v>319</v>
      </c>
      <c r="AK53" s="352"/>
      <c r="AL53" s="352"/>
      <c r="AM53" s="371"/>
      <c r="AN53" s="371"/>
      <c r="AO53" s="371"/>
      <c r="AP53" s="371"/>
      <c r="AQ53" s="371"/>
      <c r="AR53" s="371"/>
      <c r="AS53" s="371"/>
      <c r="AT53" s="399"/>
      <c r="AU53" s="399"/>
      <c r="AV53" s="399"/>
      <c r="AW53" s="399"/>
      <c r="AX53" s="399"/>
      <c r="AY53" s="399"/>
      <c r="AZ53" s="399"/>
      <c r="BA53" s="352"/>
      <c r="BB53" s="352"/>
      <c r="BC53" s="352"/>
      <c r="BD53" s="352"/>
      <c r="BE53" s="352"/>
      <c r="BF53" s="352"/>
      <c r="BG53" s="352"/>
      <c r="BH53" s="371"/>
      <c r="BI53" s="371"/>
      <c r="BJ53" s="284"/>
      <c r="BK53" s="371"/>
      <c r="BL53" s="352"/>
      <c r="BM53" s="352"/>
      <c r="BN53" s="353"/>
    </row>
    <row r="54" spans="4:66" ht="30" customHeight="1">
      <c r="D54" s="146"/>
      <c r="T54" s="324"/>
      <c r="U54" s="283" t="s">
        <v>322</v>
      </c>
      <c r="V54" s="325"/>
      <c r="W54" s="325"/>
      <c r="X54" s="325"/>
      <c r="Y54" s="325"/>
      <c r="Z54" s="325"/>
      <c r="AA54" s="325"/>
      <c r="AB54" s="325"/>
      <c r="AC54" s="1071" t="s">
        <v>171</v>
      </c>
      <c r="AD54" s="1071"/>
      <c r="AE54" s="1071"/>
      <c r="AF54" s="1071"/>
      <c r="AG54" s="1071"/>
      <c r="AH54" s="1071"/>
      <c r="AI54" s="1071"/>
      <c r="AJ54" s="1071"/>
      <c r="AK54" s="1071"/>
      <c r="AL54" s="1071"/>
      <c r="AM54" s="1071"/>
      <c r="AN54" s="1071"/>
      <c r="AO54" s="1071"/>
      <c r="AP54" s="1071"/>
      <c r="AQ54" s="1071"/>
      <c r="AR54" s="1071"/>
      <c r="AS54" s="1071"/>
      <c r="AT54" s="1071"/>
      <c r="AU54" s="1071"/>
      <c r="AV54" s="1071"/>
      <c r="AW54" s="1071"/>
      <c r="AX54" s="1071"/>
      <c r="AY54" s="1071"/>
      <c r="AZ54" s="1071"/>
      <c r="BA54" s="1071"/>
      <c r="BB54" s="1071"/>
      <c r="BC54" s="1071"/>
      <c r="BD54" s="1071"/>
      <c r="BE54" s="1071"/>
      <c r="BF54" s="1071"/>
      <c r="BG54" s="1071"/>
      <c r="BH54" s="393"/>
      <c r="BI54" s="588"/>
      <c r="BJ54" s="588"/>
      <c r="BK54" s="588"/>
      <c r="BL54" s="393"/>
      <c r="BM54" s="393"/>
      <c r="BN54" s="7"/>
    </row>
    <row r="55" spans="4:66" ht="19.5" customHeight="1">
      <c r="D55" s="146"/>
      <c r="T55" s="324"/>
      <c r="U55" s="393"/>
      <c r="V55" s="325"/>
      <c r="W55" s="325"/>
      <c r="X55" s="325"/>
      <c r="Y55" s="325"/>
      <c r="Z55" s="325"/>
      <c r="AA55" s="325"/>
      <c r="AB55" s="325"/>
      <c r="AC55" s="636" t="s">
        <v>166</v>
      </c>
      <c r="AD55" s="604"/>
      <c r="AE55" s="604"/>
      <c r="AF55" s="604"/>
      <c r="AG55" s="604"/>
      <c r="AH55" s="637"/>
      <c r="AI55" s="335"/>
      <c r="AJ55" s="680"/>
      <c r="AK55" s="680"/>
      <c r="AL55" s="336" t="s">
        <v>321</v>
      </c>
      <c r="AM55" s="336"/>
      <c r="AN55" s="336"/>
      <c r="AO55" s="336"/>
      <c r="AP55" s="336"/>
      <c r="AQ55" s="336"/>
      <c r="AR55" s="336"/>
      <c r="AS55" s="304"/>
      <c r="AT55" s="304"/>
      <c r="AU55" s="304"/>
      <c r="AV55" s="304"/>
      <c r="AW55" s="304"/>
      <c r="AX55" s="304"/>
      <c r="AY55" s="304"/>
      <c r="AZ55" s="304"/>
      <c r="BA55" s="304"/>
      <c r="BB55" s="304"/>
      <c r="BC55" s="304"/>
      <c r="BD55" s="304"/>
      <c r="BE55" s="363"/>
      <c r="BF55" s="363"/>
      <c r="BG55" s="363"/>
      <c r="BH55" s="363"/>
      <c r="BI55" s="363"/>
      <c r="BJ55" s="390"/>
      <c r="BK55" s="128"/>
      <c r="BL55" s="393"/>
      <c r="BM55" s="393"/>
      <c r="BN55" s="7"/>
    </row>
    <row r="56" spans="4:66" ht="19.5" customHeight="1">
      <c r="D56" s="146"/>
      <c r="T56" s="324"/>
      <c r="U56" s="393"/>
      <c r="V56" s="325"/>
      <c r="W56" s="325"/>
      <c r="X56" s="325"/>
      <c r="Y56" s="325"/>
      <c r="Z56" s="325"/>
      <c r="AA56" s="325"/>
      <c r="AB56" s="325"/>
      <c r="AC56" s="324"/>
      <c r="AD56" s="325"/>
      <c r="AE56" s="325"/>
      <c r="AF56" s="325"/>
      <c r="AG56" s="347"/>
      <c r="AH56" s="348"/>
      <c r="AI56" s="307"/>
      <c r="AJ56" s="687"/>
      <c r="AK56" s="687"/>
      <c r="AL56" s="367" t="s">
        <v>84</v>
      </c>
      <c r="AM56" s="367"/>
      <c r="AN56" s="367"/>
      <c r="AO56" s="367"/>
      <c r="AP56" s="367"/>
      <c r="AQ56" s="367"/>
      <c r="AR56" s="367"/>
      <c r="AS56" s="308"/>
      <c r="AT56" s="308"/>
      <c r="AU56" s="308"/>
      <c r="AV56" s="308"/>
      <c r="AW56" s="308"/>
      <c r="AX56" s="308"/>
      <c r="AY56" s="308"/>
      <c r="AZ56" s="308"/>
      <c r="BA56" s="308"/>
      <c r="BB56" s="308"/>
      <c r="BC56" s="308"/>
      <c r="BD56" s="308"/>
      <c r="BE56" s="337"/>
      <c r="BF56" s="337"/>
      <c r="BG56" s="337"/>
      <c r="BH56" s="337"/>
      <c r="BI56" s="337"/>
      <c r="BJ56" s="334"/>
      <c r="BK56" s="128"/>
      <c r="BL56" s="393"/>
      <c r="BM56" s="393"/>
      <c r="BN56" s="7"/>
    </row>
    <row r="57" spans="4:66" ht="19.5" customHeight="1">
      <c r="D57" s="146"/>
      <c r="E57" s="153"/>
      <c r="F57" s="153"/>
      <c r="G57" s="153"/>
      <c r="H57" s="132"/>
      <c r="I57" s="132"/>
      <c r="J57" s="132"/>
      <c r="K57" s="132"/>
      <c r="L57" s="132"/>
      <c r="M57" s="132"/>
      <c r="N57" s="132"/>
      <c r="O57" s="132"/>
      <c r="P57" s="132"/>
      <c r="Q57" s="132"/>
      <c r="R57" s="132"/>
      <c r="S57" s="136"/>
      <c r="T57" s="324"/>
      <c r="U57" s="393"/>
      <c r="V57" s="325"/>
      <c r="W57" s="325"/>
      <c r="X57" s="325"/>
      <c r="Y57" s="325"/>
      <c r="Z57" s="325"/>
      <c r="AA57" s="325"/>
      <c r="AB57" s="325"/>
      <c r="AC57" s="636" t="s">
        <v>167</v>
      </c>
      <c r="AD57" s="604"/>
      <c r="AE57" s="604"/>
      <c r="AF57" s="604"/>
      <c r="AG57" s="604"/>
      <c r="AH57" s="637"/>
      <c r="AI57" s="309"/>
      <c r="AJ57" s="728"/>
      <c r="AK57" s="728"/>
      <c r="AL57" s="310" t="s">
        <v>321</v>
      </c>
      <c r="AM57" s="310"/>
      <c r="AN57" s="310"/>
      <c r="AO57" s="310"/>
      <c r="AP57" s="310"/>
      <c r="AQ57" s="310"/>
      <c r="AR57" s="310"/>
      <c r="AS57" s="311"/>
      <c r="AT57" s="311"/>
      <c r="AU57" s="311"/>
      <c r="AV57" s="311"/>
      <c r="AW57" s="311"/>
      <c r="AX57" s="311"/>
      <c r="AY57" s="311"/>
      <c r="AZ57" s="311"/>
      <c r="BA57" s="311"/>
      <c r="BB57" s="311"/>
      <c r="BC57" s="311"/>
      <c r="BD57" s="311"/>
      <c r="BE57" s="344"/>
      <c r="BF57" s="344"/>
      <c r="BG57" s="344"/>
      <c r="BH57" s="344"/>
      <c r="BI57" s="344"/>
      <c r="BJ57" s="345"/>
      <c r="BK57" s="128"/>
      <c r="BL57" s="393"/>
      <c r="BM57" s="393"/>
      <c r="BN57" s="7"/>
    </row>
    <row r="58" spans="4:66" ht="19.5" customHeight="1">
      <c r="D58" s="146"/>
      <c r="E58" s="153"/>
      <c r="F58" s="153"/>
      <c r="G58" s="153"/>
      <c r="H58" s="132"/>
      <c r="I58" s="132"/>
      <c r="J58" s="132"/>
      <c r="K58" s="132"/>
      <c r="L58" s="132"/>
      <c r="M58" s="132"/>
      <c r="N58" s="132"/>
      <c r="O58" s="132"/>
      <c r="P58" s="132"/>
      <c r="Q58" s="132"/>
      <c r="R58" s="132"/>
      <c r="S58" s="136"/>
      <c r="T58" s="324"/>
      <c r="U58" s="393"/>
      <c r="V58" s="325"/>
      <c r="W58" s="325"/>
      <c r="X58" s="325"/>
      <c r="Y58" s="325"/>
      <c r="Z58" s="325"/>
      <c r="AA58" s="325"/>
      <c r="AB58" s="325"/>
      <c r="AC58" s="324"/>
      <c r="AD58" s="325"/>
      <c r="AE58" s="325"/>
      <c r="AF58" s="325"/>
      <c r="AG58" s="347"/>
      <c r="AH58" s="348"/>
      <c r="AI58" s="305"/>
      <c r="AJ58" s="562"/>
      <c r="AK58" s="562"/>
      <c r="AL58" s="366" t="s">
        <v>86</v>
      </c>
      <c r="AM58" s="366"/>
      <c r="AN58" s="366"/>
      <c r="AO58" s="366"/>
      <c r="AP58" s="366"/>
      <c r="AQ58" s="366"/>
      <c r="AR58" s="366"/>
      <c r="AS58" s="306"/>
      <c r="AT58" s="306"/>
      <c r="AU58" s="306"/>
      <c r="AV58" s="306"/>
      <c r="AW58" s="306"/>
      <c r="AX58" s="306"/>
      <c r="AY58" s="306"/>
      <c r="AZ58" s="306"/>
      <c r="BA58" s="306"/>
      <c r="BB58" s="306"/>
      <c r="BC58" s="306"/>
      <c r="BD58" s="306"/>
      <c r="BE58" s="365"/>
      <c r="BF58" s="365"/>
      <c r="BG58" s="365"/>
      <c r="BH58" s="365"/>
      <c r="BI58" s="365"/>
      <c r="BJ58" s="389"/>
      <c r="BK58" s="128"/>
      <c r="BL58" s="393"/>
      <c r="BM58" s="393"/>
      <c r="BN58" s="7"/>
    </row>
    <row r="59" spans="4:66" ht="19.5" customHeight="1">
      <c r="D59" s="146"/>
      <c r="E59" s="153"/>
      <c r="F59" s="153"/>
      <c r="G59" s="153"/>
      <c r="H59" s="132"/>
      <c r="I59" s="132"/>
      <c r="J59" s="132"/>
      <c r="K59" s="132"/>
      <c r="L59" s="132"/>
      <c r="M59" s="132"/>
      <c r="N59" s="132"/>
      <c r="O59" s="132"/>
      <c r="P59" s="132"/>
      <c r="Q59" s="132"/>
      <c r="R59" s="132"/>
      <c r="S59" s="136"/>
      <c r="T59" s="324"/>
      <c r="U59" s="393"/>
      <c r="V59" s="325"/>
      <c r="W59" s="325"/>
      <c r="X59" s="325"/>
      <c r="Y59" s="325"/>
      <c r="Z59" s="325"/>
      <c r="AA59" s="325"/>
      <c r="AB59" s="325"/>
      <c r="AC59" s="326"/>
      <c r="AD59" s="320"/>
      <c r="AE59" s="320"/>
      <c r="AF59" s="320"/>
      <c r="AG59" s="385"/>
      <c r="AH59" s="386"/>
      <c r="AI59" s="307"/>
      <c r="AJ59" s="687"/>
      <c r="AK59" s="687"/>
      <c r="AL59" s="367" t="s">
        <v>84</v>
      </c>
      <c r="AM59" s="367"/>
      <c r="AN59" s="367"/>
      <c r="AO59" s="367"/>
      <c r="AP59" s="367"/>
      <c r="AQ59" s="367"/>
      <c r="AR59" s="367"/>
      <c r="AS59" s="308"/>
      <c r="AT59" s="308"/>
      <c r="AU59" s="308"/>
      <c r="AV59" s="308"/>
      <c r="AW59" s="308"/>
      <c r="AX59" s="308"/>
      <c r="AY59" s="308"/>
      <c r="AZ59" s="308"/>
      <c r="BA59" s="308"/>
      <c r="BB59" s="308"/>
      <c r="BC59" s="308"/>
      <c r="BD59" s="308"/>
      <c r="BE59" s="337"/>
      <c r="BF59" s="337"/>
      <c r="BG59" s="337"/>
      <c r="BH59" s="337"/>
      <c r="BI59" s="337"/>
      <c r="BJ59" s="334"/>
      <c r="BK59" s="128"/>
      <c r="BL59" s="393"/>
      <c r="BM59" s="393"/>
      <c r="BN59" s="7"/>
    </row>
    <row r="60" spans="4:66" ht="9" customHeight="1">
      <c r="D60" s="146"/>
      <c r="E60" s="153"/>
      <c r="F60" s="153"/>
      <c r="G60" s="153"/>
      <c r="H60" s="132"/>
      <c r="I60" s="132"/>
      <c r="J60" s="132"/>
      <c r="K60" s="132"/>
      <c r="L60" s="132"/>
      <c r="M60" s="132"/>
      <c r="N60" s="132"/>
      <c r="O60" s="132"/>
      <c r="P60" s="132"/>
      <c r="Q60" s="132"/>
      <c r="R60" s="132"/>
      <c r="S60" s="136"/>
      <c r="T60" s="324"/>
      <c r="U60" s="393"/>
      <c r="V60" s="325"/>
      <c r="W60" s="325"/>
      <c r="X60" s="325"/>
      <c r="Y60" s="325"/>
      <c r="Z60" s="325"/>
      <c r="AA60" s="325"/>
      <c r="AB60" s="325"/>
      <c r="AC60" s="325"/>
      <c r="AD60" s="325"/>
      <c r="AE60" s="325"/>
      <c r="AF60" s="325"/>
      <c r="AG60" s="347"/>
      <c r="AH60" s="347"/>
      <c r="AI60" s="347"/>
      <c r="AJ60" s="325"/>
      <c r="AK60" s="325"/>
      <c r="AL60" s="347"/>
      <c r="AM60" s="347"/>
      <c r="AN60" s="347"/>
      <c r="AO60" s="347"/>
      <c r="AP60" s="347"/>
      <c r="AQ60" s="347"/>
      <c r="AR60" s="347"/>
      <c r="AS60" s="128"/>
      <c r="AT60" s="128"/>
      <c r="AU60" s="128"/>
      <c r="AV60" s="128"/>
      <c r="AW60" s="128"/>
      <c r="AX60" s="128"/>
      <c r="AY60" s="128"/>
      <c r="AZ60" s="325"/>
      <c r="BA60" s="325"/>
      <c r="BB60" s="325"/>
      <c r="BC60" s="325"/>
      <c r="BD60" s="325"/>
      <c r="BE60" s="325"/>
      <c r="BF60" s="325"/>
      <c r="BG60" s="347"/>
      <c r="BH60" s="325"/>
      <c r="BI60" s="347"/>
      <c r="BJ60" s="347"/>
      <c r="BK60" s="128"/>
      <c r="BL60" s="325"/>
      <c r="BM60" s="325"/>
      <c r="BN60" s="374"/>
    </row>
    <row r="61" spans="4:66" s="280" customFormat="1" ht="9" customHeight="1">
      <c r="D61" s="277"/>
      <c r="E61" s="278"/>
      <c r="F61" s="278"/>
      <c r="G61" s="278"/>
      <c r="H61" s="273"/>
      <c r="I61" s="273"/>
      <c r="J61" s="273"/>
      <c r="K61" s="273"/>
      <c r="L61" s="273"/>
      <c r="M61" s="273"/>
      <c r="N61" s="273"/>
      <c r="O61" s="273"/>
      <c r="P61" s="273"/>
      <c r="Q61" s="273"/>
      <c r="R61" s="273"/>
      <c r="S61" s="276"/>
      <c r="T61" s="341"/>
      <c r="U61" s="48"/>
      <c r="V61" s="339"/>
      <c r="W61" s="339"/>
      <c r="X61" s="339"/>
      <c r="Y61" s="339"/>
      <c r="Z61" s="339"/>
      <c r="AA61" s="339"/>
      <c r="AB61" s="339"/>
      <c r="AC61" s="339"/>
      <c r="AD61" s="339"/>
      <c r="AE61" s="339"/>
      <c r="AF61" s="339"/>
      <c r="AG61" s="286"/>
      <c r="AH61" s="286"/>
      <c r="AI61" s="286"/>
      <c r="AJ61" s="339"/>
      <c r="AK61" s="339"/>
      <c r="AL61" s="286"/>
      <c r="AM61" s="286"/>
      <c r="AN61" s="286"/>
      <c r="AO61" s="286"/>
      <c r="AP61" s="286"/>
      <c r="AQ61" s="286"/>
      <c r="AR61" s="286"/>
      <c r="AS61" s="303"/>
      <c r="AT61" s="303"/>
      <c r="AU61" s="303"/>
      <c r="AV61" s="303"/>
      <c r="AW61" s="303"/>
      <c r="AX61" s="303"/>
      <c r="AY61" s="303"/>
      <c r="AZ61" s="339"/>
      <c r="BA61" s="339"/>
      <c r="BB61" s="339"/>
      <c r="BC61" s="339"/>
      <c r="BD61" s="339"/>
      <c r="BE61" s="339"/>
      <c r="BF61" s="339"/>
      <c r="BG61" s="286"/>
      <c r="BH61" s="339"/>
      <c r="BI61" s="286"/>
      <c r="BJ61" s="286"/>
      <c r="BK61" s="303"/>
      <c r="BL61" s="339"/>
      <c r="BM61" s="339"/>
      <c r="BN61" s="340"/>
    </row>
    <row r="62" spans="4:66" ht="19.5" customHeight="1">
      <c r="D62" s="146"/>
      <c r="E62" s="153"/>
      <c r="F62" s="153"/>
      <c r="G62" s="153"/>
      <c r="H62" s="132"/>
      <c r="I62" s="132"/>
      <c r="J62" s="132"/>
      <c r="K62" s="132"/>
      <c r="L62" s="132"/>
      <c r="M62" s="132"/>
      <c r="N62" s="132"/>
      <c r="O62" s="132"/>
      <c r="P62" s="132"/>
      <c r="Q62" s="132"/>
      <c r="R62" s="132"/>
      <c r="S62" s="136"/>
      <c r="T62" s="324"/>
      <c r="U62" s="393" t="s">
        <v>88</v>
      </c>
      <c r="V62" s="325"/>
      <c r="W62" s="325"/>
      <c r="X62" s="325"/>
      <c r="Y62" s="325"/>
      <c r="Z62" s="325"/>
      <c r="AA62" s="325"/>
      <c r="AB62" s="325"/>
      <c r="AC62" s="107"/>
      <c r="AD62" s="107"/>
      <c r="AE62" s="107"/>
      <c r="AF62" s="107"/>
      <c r="AG62" s="393"/>
      <c r="AH62" s="107"/>
      <c r="AI62" s="119"/>
      <c r="AJ62" s="1072"/>
      <c r="AK62" s="1072"/>
      <c r="AL62" s="359" t="s">
        <v>323</v>
      </c>
      <c r="AM62" s="313"/>
      <c r="AN62" s="313"/>
      <c r="AO62" s="313"/>
      <c r="AP62" s="313"/>
      <c r="AQ62" s="313"/>
      <c r="AR62" s="313"/>
      <c r="AS62" s="313"/>
      <c r="AT62" s="313"/>
      <c r="AU62" s="313"/>
      <c r="AV62" s="313"/>
      <c r="AW62" s="313"/>
      <c r="AX62" s="313"/>
      <c r="AY62" s="313"/>
      <c r="AZ62" s="313"/>
      <c r="BA62" s="313"/>
      <c r="BB62" s="313"/>
      <c r="BC62" s="313"/>
      <c r="BD62" s="313"/>
      <c r="BE62" s="313"/>
      <c r="BF62" s="313"/>
      <c r="BG62" s="354"/>
      <c r="BH62" s="359"/>
      <c r="BI62" s="359"/>
      <c r="BJ62" s="360"/>
      <c r="BK62" s="393"/>
      <c r="BL62" s="393"/>
      <c r="BM62" s="393"/>
      <c r="BN62" s="7"/>
    </row>
    <row r="63" spans="4:66" ht="19.5" customHeight="1">
      <c r="D63" s="146"/>
      <c r="E63" s="153"/>
      <c r="F63" s="153"/>
      <c r="G63" s="153"/>
      <c r="H63" s="132"/>
      <c r="I63" s="132"/>
      <c r="J63" s="132"/>
      <c r="K63" s="132"/>
      <c r="L63" s="132"/>
      <c r="M63" s="132"/>
      <c r="N63" s="132"/>
      <c r="O63" s="132"/>
      <c r="P63" s="132"/>
      <c r="Q63" s="132"/>
      <c r="R63" s="132"/>
      <c r="S63" s="136"/>
      <c r="T63" s="324"/>
      <c r="U63" s="393"/>
      <c r="V63" s="325"/>
      <c r="W63" s="325"/>
      <c r="X63" s="325"/>
      <c r="Y63" s="325"/>
      <c r="Z63" s="325"/>
      <c r="AA63" s="325"/>
      <c r="AB63" s="325"/>
      <c r="AC63" s="107"/>
      <c r="AD63" s="107"/>
      <c r="AE63" s="107"/>
      <c r="AF63" s="107"/>
      <c r="AG63" s="107"/>
      <c r="AH63" s="107"/>
      <c r="AI63" s="120"/>
      <c r="AJ63" s="1073"/>
      <c r="AK63" s="1073"/>
      <c r="AL63" s="284" t="s">
        <v>324</v>
      </c>
      <c r="AM63" s="314"/>
      <c r="AN63" s="314"/>
      <c r="AO63" s="314"/>
      <c r="AP63" s="314"/>
      <c r="AQ63" s="314"/>
      <c r="AR63" s="314"/>
      <c r="AS63" s="314"/>
      <c r="AT63" s="314"/>
      <c r="AU63" s="314"/>
      <c r="AV63" s="314"/>
      <c r="AW63" s="314"/>
      <c r="AX63" s="314"/>
      <c r="AY63" s="314"/>
      <c r="AZ63" s="314"/>
      <c r="BA63" s="314"/>
      <c r="BB63" s="314"/>
      <c r="BC63" s="314"/>
      <c r="BD63" s="314"/>
      <c r="BE63" s="314"/>
      <c r="BF63" s="314"/>
      <c r="BG63" s="371"/>
      <c r="BH63" s="284"/>
      <c r="BI63" s="399"/>
      <c r="BJ63" s="315"/>
      <c r="BK63" s="128"/>
      <c r="BL63" s="393"/>
      <c r="BM63" s="393"/>
      <c r="BN63" s="7"/>
    </row>
    <row r="64" spans="4:66" ht="19.5" customHeight="1">
      <c r="D64" s="146"/>
      <c r="E64" s="153"/>
      <c r="F64" s="153"/>
      <c r="G64" s="153"/>
      <c r="H64" s="132"/>
      <c r="I64" s="132"/>
      <c r="J64" s="132"/>
      <c r="K64" s="132"/>
      <c r="L64" s="132"/>
      <c r="M64" s="132"/>
      <c r="N64" s="132"/>
      <c r="O64" s="132"/>
      <c r="P64" s="132"/>
      <c r="Q64" s="132"/>
      <c r="R64" s="132"/>
      <c r="S64" s="136"/>
      <c r="T64" s="324"/>
      <c r="U64" s="393"/>
      <c r="V64" s="325"/>
      <c r="W64" s="325"/>
      <c r="X64" s="325"/>
      <c r="Y64" s="325"/>
      <c r="Z64" s="325"/>
      <c r="AA64" s="325"/>
      <c r="AB64" s="325"/>
      <c r="AC64" s="107"/>
      <c r="AD64" s="107"/>
      <c r="AE64" s="107"/>
      <c r="AF64" s="107"/>
      <c r="AG64" s="333"/>
      <c r="AH64" s="333"/>
      <c r="AI64" s="10"/>
      <c r="AJ64" s="1073"/>
      <c r="AK64" s="1073"/>
      <c r="AL64" s="371" t="s">
        <v>325</v>
      </c>
      <c r="AM64" s="287"/>
      <c r="AN64" s="287"/>
      <c r="AO64" s="287"/>
      <c r="AP64" s="287"/>
      <c r="AQ64" s="287"/>
      <c r="AR64" s="287"/>
      <c r="AS64" s="287"/>
      <c r="AT64" s="287"/>
      <c r="AU64" s="287"/>
      <c r="AV64" s="287"/>
      <c r="AW64" s="287"/>
      <c r="AX64" s="287"/>
      <c r="AY64" s="287"/>
      <c r="AZ64" s="287"/>
      <c r="BA64" s="287"/>
      <c r="BB64" s="287"/>
      <c r="BC64" s="287"/>
      <c r="BD64" s="287"/>
      <c r="BE64" s="287"/>
      <c r="BF64" s="287"/>
      <c r="BG64" s="371"/>
      <c r="BH64" s="284"/>
      <c r="BI64" s="399"/>
      <c r="BJ64" s="315"/>
      <c r="BK64" s="128"/>
      <c r="BL64" s="393"/>
      <c r="BM64" s="393"/>
      <c r="BN64" s="7"/>
    </row>
    <row r="65" spans="4:75" ht="19.5" customHeight="1">
      <c r="D65" s="146"/>
      <c r="E65" s="153"/>
      <c r="F65" s="153"/>
      <c r="G65" s="153"/>
      <c r="H65" s="132"/>
      <c r="I65" s="132"/>
      <c r="J65" s="132"/>
      <c r="K65" s="132"/>
      <c r="L65" s="132"/>
      <c r="M65" s="132"/>
      <c r="N65" s="132"/>
      <c r="O65" s="132"/>
      <c r="P65" s="132"/>
      <c r="Q65" s="132"/>
      <c r="R65" s="132"/>
      <c r="S65" s="136"/>
      <c r="T65" s="324"/>
      <c r="U65" s="393"/>
      <c r="V65" s="325"/>
      <c r="W65" s="325"/>
      <c r="X65" s="325"/>
      <c r="Y65" s="325"/>
      <c r="Z65" s="325"/>
      <c r="AA65" s="325"/>
      <c r="AB65" s="325"/>
      <c r="AC65" s="107"/>
      <c r="AD65" s="107"/>
      <c r="AE65" s="107"/>
      <c r="AF65" s="107"/>
      <c r="AG65" s="333"/>
      <c r="AH65" s="333"/>
      <c r="AI65" s="12"/>
      <c r="AJ65" s="1074"/>
      <c r="AK65" s="1074"/>
      <c r="AL65" s="357" t="s">
        <v>326</v>
      </c>
      <c r="AM65" s="316"/>
      <c r="AN65" s="316"/>
      <c r="AO65" s="316"/>
      <c r="AP65" s="316"/>
      <c r="AQ65" s="316"/>
      <c r="AR65" s="316"/>
      <c r="AS65" s="316"/>
      <c r="AT65" s="316"/>
      <c r="AU65" s="316"/>
      <c r="AV65" s="316"/>
      <c r="AW65" s="316"/>
      <c r="AX65" s="316"/>
      <c r="AY65" s="316"/>
      <c r="AZ65" s="316"/>
      <c r="BA65" s="316"/>
      <c r="BB65" s="316"/>
      <c r="BC65" s="316"/>
      <c r="BD65" s="316"/>
      <c r="BE65" s="316"/>
      <c r="BF65" s="316"/>
      <c r="BG65" s="357"/>
      <c r="BH65" s="288"/>
      <c r="BI65" s="400"/>
      <c r="BJ65" s="317"/>
      <c r="BK65" s="128"/>
      <c r="BL65" s="393"/>
      <c r="BM65" s="393"/>
      <c r="BN65" s="7"/>
    </row>
    <row r="66" spans="4:75" ht="19.5" customHeight="1">
      <c r="D66" s="146"/>
      <c r="E66" s="153"/>
      <c r="F66" s="153"/>
      <c r="G66" s="153"/>
      <c r="H66" s="132"/>
      <c r="I66" s="132"/>
      <c r="J66" s="132"/>
      <c r="K66" s="132"/>
      <c r="L66" s="132"/>
      <c r="M66" s="132"/>
      <c r="N66" s="132"/>
      <c r="O66" s="132"/>
      <c r="P66" s="132"/>
      <c r="Q66" s="132"/>
      <c r="R66" s="132"/>
      <c r="S66" s="136"/>
      <c r="T66" s="324"/>
      <c r="U66" s="393"/>
      <c r="V66" s="325"/>
      <c r="W66" s="325"/>
      <c r="X66" s="325"/>
      <c r="Y66" s="325"/>
      <c r="Z66" s="325"/>
      <c r="AA66" s="325"/>
      <c r="AB66" s="325"/>
      <c r="AC66" s="107"/>
      <c r="AD66" s="107"/>
      <c r="AE66" s="107"/>
      <c r="AF66" s="107"/>
      <c r="AG66" s="347"/>
      <c r="AH66" s="347"/>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47"/>
      <c r="BH66" s="393"/>
      <c r="BI66" s="128"/>
      <c r="BJ66" s="128"/>
      <c r="BK66" s="128"/>
      <c r="BL66" s="393"/>
      <c r="BM66" s="393"/>
      <c r="BN66" s="7"/>
    </row>
    <row r="67" spans="4:75" ht="11.25" customHeight="1">
      <c r="D67" s="146"/>
      <c r="E67" s="153"/>
      <c r="F67" s="153"/>
      <c r="G67" s="153"/>
      <c r="H67" s="132"/>
      <c r="I67" s="132"/>
      <c r="J67" s="132"/>
      <c r="K67" s="132"/>
      <c r="L67" s="132"/>
      <c r="M67" s="132"/>
      <c r="N67" s="132"/>
      <c r="O67" s="132"/>
      <c r="P67" s="132"/>
      <c r="Q67" s="132"/>
      <c r="R67" s="132"/>
      <c r="S67" s="136"/>
      <c r="T67" s="324"/>
      <c r="U67" s="393"/>
      <c r="V67" s="325"/>
      <c r="W67" s="325"/>
      <c r="X67" s="325"/>
      <c r="Y67" s="325"/>
      <c r="Z67" s="325"/>
      <c r="AA67" s="325"/>
      <c r="AB67" s="325"/>
      <c r="AC67" s="107"/>
      <c r="AD67" s="107"/>
      <c r="AE67" s="107"/>
      <c r="AF67" s="107"/>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47"/>
      <c r="BH67" s="393"/>
      <c r="BI67" s="128"/>
      <c r="BJ67" s="128"/>
      <c r="BK67" s="128"/>
      <c r="BL67" s="393"/>
      <c r="BM67" s="393"/>
      <c r="BN67" s="7"/>
    </row>
    <row r="68" spans="4:75" ht="19.5" customHeight="1">
      <c r="D68" s="146"/>
      <c r="E68" s="153"/>
      <c r="F68" s="153"/>
      <c r="G68" s="153"/>
      <c r="H68" s="132"/>
      <c r="I68" s="132"/>
      <c r="J68" s="132"/>
      <c r="K68" s="132"/>
      <c r="L68" s="132"/>
      <c r="M68" s="132"/>
      <c r="N68" s="132"/>
      <c r="O68" s="132"/>
      <c r="P68" s="132"/>
      <c r="Q68" s="132"/>
      <c r="R68" s="132"/>
      <c r="S68" s="136"/>
      <c r="T68" s="361"/>
      <c r="U68" s="284" t="s">
        <v>91</v>
      </c>
      <c r="V68" s="284"/>
      <c r="W68" s="284"/>
      <c r="X68" s="284"/>
      <c r="Y68" s="284"/>
      <c r="Z68" s="284"/>
      <c r="AA68" s="284"/>
      <c r="AB68" s="284"/>
      <c r="AC68" s="284"/>
      <c r="AD68" s="284"/>
      <c r="AE68" s="284"/>
      <c r="AF68" s="284"/>
      <c r="AG68" s="284"/>
      <c r="AH68" s="284"/>
      <c r="AI68" s="284"/>
      <c r="AJ68" s="284"/>
      <c r="AK68" s="284"/>
      <c r="AL68" s="284"/>
      <c r="AM68" s="284"/>
      <c r="AN68" s="284"/>
      <c r="AO68" s="318"/>
      <c r="AP68" s="813"/>
      <c r="AQ68" s="695"/>
      <c r="AR68" s="695"/>
      <c r="AS68" s="696"/>
      <c r="AT68" s="434" t="s">
        <v>327</v>
      </c>
      <c r="AU68" s="387"/>
      <c r="AV68" s="387"/>
      <c r="AW68" s="387"/>
      <c r="AX68" s="387"/>
      <c r="AY68" s="387"/>
      <c r="AZ68" s="387"/>
      <c r="BA68" s="387"/>
      <c r="BB68" s="287"/>
      <c r="BC68" s="287"/>
      <c r="BD68" s="287"/>
      <c r="BE68" s="287"/>
      <c r="BF68" s="287"/>
      <c r="BG68" s="371"/>
      <c r="BH68" s="284"/>
      <c r="BI68" s="557"/>
      <c r="BJ68" s="557"/>
      <c r="BK68" s="557"/>
      <c r="BL68" s="284"/>
      <c r="BM68" s="284"/>
      <c r="BN68" s="11"/>
    </row>
    <row r="69" spans="4:75" ht="19.5" customHeight="1">
      <c r="D69" s="146"/>
      <c r="E69" s="153"/>
      <c r="F69" s="153"/>
      <c r="G69" s="153"/>
      <c r="H69" s="132"/>
      <c r="I69" s="132"/>
      <c r="J69" s="132"/>
      <c r="K69" s="132"/>
      <c r="L69" s="132"/>
      <c r="M69" s="132"/>
      <c r="N69" s="132"/>
      <c r="O69" s="132"/>
      <c r="P69" s="132"/>
      <c r="Q69" s="132"/>
      <c r="R69" s="132"/>
      <c r="S69" s="136"/>
      <c r="T69" s="361"/>
      <c r="U69" s="284" t="s">
        <v>89</v>
      </c>
      <c r="V69" s="284"/>
      <c r="W69" s="284"/>
      <c r="X69" s="284"/>
      <c r="Y69" s="284"/>
      <c r="Z69" s="284"/>
      <c r="AA69" s="284"/>
      <c r="AB69" s="284"/>
      <c r="AC69" s="284"/>
      <c r="AD69" s="284"/>
      <c r="AE69" s="284"/>
      <c r="AF69" s="284"/>
      <c r="AG69" s="284"/>
      <c r="AH69" s="284"/>
      <c r="AI69" s="284"/>
      <c r="AJ69" s="284"/>
      <c r="AK69" s="284"/>
      <c r="AL69" s="284"/>
      <c r="AM69" s="284"/>
      <c r="AN69" s="284"/>
      <c r="AO69" s="318"/>
      <c r="AP69" s="813"/>
      <c r="AQ69" s="695"/>
      <c r="AR69" s="695"/>
      <c r="AS69" s="696"/>
      <c r="AT69" s="434" t="s">
        <v>277</v>
      </c>
      <c r="AU69" s="31"/>
      <c r="AV69" s="31"/>
      <c r="AW69" s="31"/>
      <c r="AX69" s="31"/>
      <c r="AY69" s="31"/>
      <c r="AZ69" s="31"/>
      <c r="BA69" s="31"/>
      <c r="BB69" s="287"/>
      <c r="BC69" s="287"/>
      <c r="BD69" s="287"/>
      <c r="BE69" s="287"/>
      <c r="BF69" s="287"/>
      <c r="BG69" s="371"/>
      <c r="BH69" s="284"/>
      <c r="BI69" s="557"/>
      <c r="BJ69" s="557"/>
      <c r="BK69" s="557"/>
      <c r="BL69" s="284"/>
      <c r="BM69" s="284"/>
      <c r="BN69" s="11"/>
    </row>
    <row r="70" spans="4:75" ht="19.5" customHeight="1">
      <c r="D70" s="147"/>
      <c r="E70" s="152"/>
      <c r="F70" s="152"/>
      <c r="G70" s="152"/>
      <c r="H70" s="134"/>
      <c r="I70" s="134"/>
      <c r="J70" s="134"/>
      <c r="K70" s="134"/>
      <c r="L70" s="134"/>
      <c r="M70" s="134"/>
      <c r="N70" s="134"/>
      <c r="O70" s="134"/>
      <c r="P70" s="134"/>
      <c r="Q70" s="134"/>
      <c r="R70" s="134"/>
      <c r="S70" s="137"/>
      <c r="T70" s="356"/>
      <c r="U70" s="288" t="s">
        <v>90</v>
      </c>
      <c r="V70" s="288"/>
      <c r="W70" s="288"/>
      <c r="X70" s="288"/>
      <c r="Y70" s="288"/>
      <c r="Z70" s="288"/>
      <c r="AA70" s="288"/>
      <c r="AB70" s="288"/>
      <c r="AC70" s="288"/>
      <c r="AD70" s="288"/>
      <c r="AE70" s="288"/>
      <c r="AF70" s="288"/>
      <c r="AG70" s="288"/>
      <c r="AH70" s="288"/>
      <c r="AI70" s="288"/>
      <c r="AJ70" s="288"/>
      <c r="AK70" s="288"/>
      <c r="AL70" s="288"/>
      <c r="AM70" s="288"/>
      <c r="AN70" s="288"/>
      <c r="AO70" s="319"/>
      <c r="AP70" s="813"/>
      <c r="AQ70" s="695"/>
      <c r="AR70" s="695"/>
      <c r="AS70" s="696"/>
      <c r="AT70" s="434" t="s">
        <v>327</v>
      </c>
      <c r="AU70" s="387"/>
      <c r="AV70" s="387"/>
      <c r="AW70" s="387"/>
      <c r="AX70" s="387"/>
      <c r="AY70" s="387"/>
      <c r="AZ70" s="387"/>
      <c r="BA70" s="387"/>
      <c r="BB70" s="351"/>
      <c r="BC70" s="351"/>
      <c r="BD70" s="351"/>
      <c r="BE70" s="357"/>
      <c r="BF70" s="357"/>
      <c r="BG70" s="357"/>
      <c r="BH70" s="288"/>
      <c r="BI70" s="557"/>
      <c r="BJ70" s="557"/>
      <c r="BK70" s="557"/>
      <c r="BL70" s="284"/>
      <c r="BM70" s="284"/>
      <c r="BN70" s="11"/>
    </row>
    <row r="71" spans="4:75" ht="20.149999999999999" customHeight="1">
      <c r="BL71" s="107"/>
      <c r="BM71" s="107"/>
      <c r="BN71" s="107"/>
      <c r="BO71" s="107"/>
      <c r="BP71" s="107"/>
      <c r="BQ71" s="107"/>
      <c r="BR71" s="107"/>
      <c r="BS71" s="107"/>
    </row>
    <row r="72" spans="4:75" ht="20.149999999999999" customHeight="1">
      <c r="V72" s="132"/>
      <c r="W72" s="132"/>
      <c r="X72" s="132"/>
      <c r="BL72" s="107"/>
      <c r="BM72" s="107"/>
      <c r="BN72" s="107"/>
      <c r="BO72" s="107"/>
      <c r="BP72" s="107"/>
      <c r="BQ72" s="107"/>
      <c r="BR72" s="107"/>
      <c r="BS72" s="107"/>
    </row>
    <row r="73" spans="4:75" ht="20.149999999999999" customHeight="1">
      <c r="BL73" s="107"/>
      <c r="BM73" s="107"/>
      <c r="BN73" s="107"/>
      <c r="BO73" s="107"/>
      <c r="BP73" s="107"/>
      <c r="BQ73" s="107"/>
      <c r="BR73" s="107"/>
      <c r="BS73" s="107"/>
      <c r="BT73" s="107"/>
      <c r="BU73" s="107"/>
      <c r="BV73" s="107"/>
      <c r="BW73" s="107"/>
    </row>
    <row r="74" spans="4:75" ht="20.149999999999999" customHeight="1">
      <c r="Z74" s="29"/>
      <c r="AA74" s="29"/>
      <c r="AB74" s="29"/>
      <c r="AC74" s="29"/>
      <c r="AD74" s="29"/>
      <c r="AE74" s="29"/>
      <c r="AF74" s="29"/>
      <c r="AM74" s="29"/>
      <c r="AN74" s="29"/>
      <c r="AO74" s="29"/>
      <c r="AP74" s="29"/>
      <c r="AQ74" s="29"/>
      <c r="AR74" s="29"/>
      <c r="AS74" s="29"/>
      <c r="BL74" s="107"/>
      <c r="BM74" s="107"/>
      <c r="BN74" s="107"/>
      <c r="BO74" s="107"/>
      <c r="BP74" s="107"/>
      <c r="BQ74" s="107"/>
      <c r="BR74" s="107"/>
      <c r="BS74" s="107"/>
      <c r="BT74" s="107"/>
      <c r="BU74" s="107"/>
      <c r="BV74" s="107"/>
      <c r="BW74" s="107"/>
    </row>
    <row r="75" spans="4:75" ht="20.149999999999999" customHeight="1">
      <c r="AM75" s="29"/>
      <c r="AN75" s="29"/>
      <c r="AO75" s="29"/>
      <c r="AP75" s="29"/>
      <c r="AQ75" s="29"/>
      <c r="AR75" s="29"/>
      <c r="AS75" s="29"/>
      <c r="BL75" s="107"/>
      <c r="BM75" s="107"/>
      <c r="BN75" s="107"/>
      <c r="BO75" s="107"/>
      <c r="BP75" s="107"/>
      <c r="BQ75" s="107"/>
      <c r="BR75" s="107"/>
      <c r="BS75" s="107"/>
      <c r="BT75" s="107"/>
      <c r="BU75" s="107"/>
      <c r="BV75" s="107"/>
      <c r="BW75" s="107"/>
    </row>
    <row r="76" spans="4:75" ht="20.149999999999999" customHeight="1"/>
    <row r="77" spans="4:75" ht="20.149999999999999" customHeight="1"/>
    <row r="78" spans="4:75" ht="20.149999999999999" customHeight="1"/>
    <row r="79" spans="4:75" ht="20.149999999999999" customHeight="1"/>
    <row r="80" spans="4:75" ht="20.149999999999999" customHeight="1"/>
    <row r="81" spans="5:80" ht="20.149999999999999" customHeight="1"/>
    <row r="82" spans="5:80" ht="20.149999999999999" customHeight="1"/>
    <row r="83" spans="5:80" ht="20.149999999999999" customHeight="1">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row>
    <row r="84" spans="5:80" ht="20.149999999999999" customHeight="1">
      <c r="G84" s="132"/>
    </row>
    <row r="85" spans="5:80" ht="20.149999999999999" customHeight="1">
      <c r="F85" s="144"/>
      <c r="G85" s="144"/>
      <c r="H85" s="144"/>
      <c r="I85" s="144"/>
      <c r="J85" s="144"/>
      <c r="K85" s="144"/>
      <c r="L85" s="144"/>
      <c r="M85" s="144"/>
      <c r="N85" s="144"/>
      <c r="O85" s="144"/>
      <c r="P85" s="144"/>
      <c r="Q85" s="144"/>
      <c r="S85" s="144"/>
      <c r="T85" s="144"/>
      <c r="U85" s="144"/>
      <c r="V85" s="144"/>
      <c r="W85" s="144"/>
      <c r="X85" s="144"/>
      <c r="Y85" s="144"/>
      <c r="Z85" s="144"/>
      <c r="AA85" s="144"/>
      <c r="AB85" s="144"/>
      <c r="AC85" s="144"/>
      <c r="AD85" s="144"/>
      <c r="AE85" s="144"/>
      <c r="AF85" s="144"/>
      <c r="AG85" s="144"/>
      <c r="AH85" s="144"/>
      <c r="AI85" s="144"/>
      <c r="AK85" s="144"/>
      <c r="AL85" s="144"/>
      <c r="AM85" s="144"/>
      <c r="AN85" s="144"/>
      <c r="AO85" s="144"/>
      <c r="AP85" s="144"/>
    </row>
    <row r="86" spans="5:80" ht="20.149999999999999" customHeight="1"/>
    <row r="87" spans="5:80" ht="20.149999999999999" customHeight="1">
      <c r="E87" s="132"/>
    </row>
    <row r="88" spans="5:80" ht="20.149999999999999" customHeight="1">
      <c r="F88" s="144"/>
      <c r="G88" s="144"/>
      <c r="H88" s="144"/>
      <c r="I88" s="144"/>
      <c r="J88" s="144"/>
      <c r="K88" s="144"/>
      <c r="L88" s="144"/>
      <c r="M88" s="144"/>
      <c r="N88" s="144"/>
      <c r="O88" s="144"/>
      <c r="P88" s="144"/>
      <c r="Q88" s="144"/>
      <c r="S88" s="144"/>
      <c r="T88" s="144"/>
      <c r="U88" s="144"/>
      <c r="V88" s="144"/>
      <c r="W88" s="144"/>
      <c r="X88" s="144"/>
      <c r="Y88" s="144"/>
      <c r="Z88" s="144"/>
      <c r="AA88" s="144"/>
      <c r="AB88" s="144"/>
      <c r="AC88" s="144"/>
      <c r="AD88" s="144"/>
      <c r="AE88" s="144"/>
      <c r="AF88" s="144"/>
      <c r="AG88" s="144"/>
      <c r="AH88" s="144"/>
      <c r="AI88" s="144"/>
      <c r="AK88" s="144"/>
      <c r="AL88" s="144"/>
      <c r="AM88" s="144"/>
      <c r="AN88" s="144"/>
      <c r="AO88" s="144"/>
      <c r="AP88" s="144"/>
    </row>
    <row r="89" spans="5:80" ht="20.149999999999999" customHeight="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5:80" ht="20.149999999999999" customHeight="1">
      <c r="AT90" s="128"/>
      <c r="AU90" s="128"/>
      <c r="AV90" s="128"/>
      <c r="AW90" s="128"/>
      <c r="AX90" s="128"/>
      <c r="AY90" s="128"/>
      <c r="BA90" s="128"/>
      <c r="BB90" s="128"/>
      <c r="BC90" s="128"/>
      <c r="BD90" s="128"/>
      <c r="BL90" s="20"/>
      <c r="BM90" s="20"/>
      <c r="BN90" s="20"/>
      <c r="BO90" s="20"/>
      <c r="BP90" s="20"/>
      <c r="BQ90" s="20"/>
      <c r="BR90" s="20"/>
      <c r="BS90" s="20"/>
      <c r="BT90" s="20"/>
      <c r="BU90" s="20"/>
      <c r="BV90" s="20"/>
      <c r="BW90" s="20"/>
    </row>
    <row r="91" spans="5:80" ht="20.149999999999999" customHeight="1"/>
    <row r="92" spans="5:80" ht="20.149999999999999" customHeight="1"/>
  </sheetData>
  <mergeCells count="223">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BB3:BT3"/>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s>
  <phoneticPr fontId="1"/>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xr:uid="{00000000-0002-0000-0200-000000000000}">
      <formula1>"1,2,3,4,5"</formula1>
    </dataValidation>
    <dataValidation type="list" allowBlank="1" showInputMessage="1" showErrorMessage="1" sqref="T20" xr:uid="{00000000-0002-0000-0200-000001000000}">
      <formula1>"1,2,3,4,5,6"</formula1>
    </dataValidation>
    <dataValidation type="list" allowBlank="1" showInputMessage="1" showErrorMessage="1" sqref="Z23:AD24 Z33:AC33 AK39:AL39 AE38:AI39 AK53:AL53 AE52:AI52" xr:uid="{00000000-0002-0000-0200-000002000000}">
      <formula1>"1,2,3"</formula1>
    </dataValidation>
    <dataValidation type="list" allowBlank="1" showInputMessage="1" showErrorMessage="1" sqref="AD25:AG28 T30:W30 Z32:AC32 T13:W13 T15:W16 T35:W35 AP68:AS70" xr:uid="{00000000-0002-0000-0200-000003000000}">
      <formula1>"1,2"</formula1>
    </dataValidation>
    <dataValidation type="list" allowBlank="1" showInputMessage="1" showErrorMessage="1" sqref="AE53:AI53" xr:uid="{00000000-0002-0000-0200-000004000000}">
      <formula1>"1,2,3,4"</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rowBreaks count="1" manualBreakCount="1">
    <brk id="48"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107950</xdr:colOff>
                    <xdr:row>14</xdr:row>
                    <xdr:rowOff>19050</xdr:rowOff>
                  </from>
                  <to>
                    <xdr:col>49</xdr:col>
                    <xdr:colOff>69850</xdr:colOff>
                    <xdr:row>15</xdr:row>
                    <xdr:rowOff>12700</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19050</xdr:rowOff>
                  </from>
                  <to>
                    <xdr:col>37</xdr:col>
                    <xdr:colOff>88900</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19050</xdr:colOff>
                    <xdr:row>15</xdr:row>
                    <xdr:rowOff>19050</xdr:rowOff>
                  </from>
                  <to>
                    <xdr:col>40</xdr:col>
                    <xdr:colOff>12700</xdr:colOff>
                    <xdr:row>15</xdr:row>
                    <xdr:rowOff>323850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12700</xdr:colOff>
                    <xdr:row>20</xdr:row>
                    <xdr:rowOff>12700</xdr:rowOff>
                  </from>
                  <to>
                    <xdr:col>39</xdr:col>
                    <xdr:colOff>95250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12700</xdr:colOff>
                    <xdr:row>24</xdr:row>
                    <xdr:rowOff>285750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12700</xdr:colOff>
                    <xdr:row>25</xdr:row>
                    <xdr:rowOff>285750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12700</xdr:colOff>
                    <xdr:row>26</xdr:row>
                    <xdr:rowOff>285750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12700</xdr:colOff>
                    <xdr:row>27</xdr:row>
                    <xdr:rowOff>285750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12700</xdr:colOff>
                    <xdr:row>29</xdr:row>
                    <xdr:rowOff>285750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12700</xdr:colOff>
                    <xdr:row>28</xdr:row>
                    <xdr:rowOff>285750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12700</xdr:colOff>
                    <xdr:row>31</xdr:row>
                    <xdr:rowOff>285750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12700</xdr:colOff>
                    <xdr:row>32</xdr:row>
                    <xdr:rowOff>285750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12700</xdr:colOff>
                    <xdr:row>12</xdr:row>
                    <xdr:rowOff>285750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12700</xdr:colOff>
                    <xdr:row>15</xdr:row>
                    <xdr:rowOff>285750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12700</xdr:colOff>
                    <xdr:row>15</xdr:row>
                    <xdr:rowOff>285750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12700</xdr:colOff>
                    <xdr:row>20</xdr:row>
                    <xdr:rowOff>285750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12700</xdr:colOff>
                    <xdr:row>20</xdr:row>
                    <xdr:rowOff>285750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31750</xdr:colOff>
                    <xdr:row>41</xdr:row>
                    <xdr:rowOff>12700</xdr:rowOff>
                  </from>
                  <to>
                    <xdr:col>37</xdr:col>
                    <xdr:colOff>12700</xdr:colOff>
                    <xdr:row>42</xdr:row>
                    <xdr:rowOff>12700</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31750</xdr:colOff>
                    <xdr:row>42</xdr:row>
                    <xdr:rowOff>12700</xdr:rowOff>
                  </from>
                  <to>
                    <xdr:col>37</xdr:col>
                    <xdr:colOff>12700</xdr:colOff>
                    <xdr:row>43</xdr:row>
                    <xdr:rowOff>12700</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31750</xdr:colOff>
                    <xdr:row>43</xdr:row>
                    <xdr:rowOff>12700</xdr:rowOff>
                  </from>
                  <to>
                    <xdr:col>37</xdr:col>
                    <xdr:colOff>12700</xdr:colOff>
                    <xdr:row>44</xdr:row>
                    <xdr:rowOff>12700</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31750</xdr:colOff>
                    <xdr:row>44</xdr:row>
                    <xdr:rowOff>12700</xdr:rowOff>
                  </from>
                  <to>
                    <xdr:col>37</xdr:col>
                    <xdr:colOff>12700</xdr:colOff>
                    <xdr:row>45</xdr:row>
                    <xdr:rowOff>12700</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31750</xdr:colOff>
                    <xdr:row>45</xdr:row>
                    <xdr:rowOff>12700</xdr:rowOff>
                  </from>
                  <to>
                    <xdr:col>37</xdr:col>
                    <xdr:colOff>12700</xdr:colOff>
                    <xdr:row>46</xdr:row>
                    <xdr:rowOff>12700</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31750</xdr:colOff>
                    <xdr:row>46</xdr:row>
                    <xdr:rowOff>12700</xdr:rowOff>
                  </from>
                  <to>
                    <xdr:col>37</xdr:col>
                    <xdr:colOff>12700</xdr:colOff>
                    <xdr:row>47</xdr:row>
                    <xdr:rowOff>12700</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31750</xdr:colOff>
                    <xdr:row>55</xdr:row>
                    <xdr:rowOff>12700</xdr:rowOff>
                  </from>
                  <to>
                    <xdr:col>37</xdr:col>
                    <xdr:colOff>12700</xdr:colOff>
                    <xdr:row>56</xdr:row>
                    <xdr:rowOff>12700</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31750</xdr:colOff>
                    <xdr:row>56</xdr:row>
                    <xdr:rowOff>12700</xdr:rowOff>
                  </from>
                  <to>
                    <xdr:col>37</xdr:col>
                    <xdr:colOff>12700</xdr:colOff>
                    <xdr:row>57</xdr:row>
                    <xdr:rowOff>12700</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31750</xdr:colOff>
                    <xdr:row>54</xdr:row>
                    <xdr:rowOff>12700</xdr:rowOff>
                  </from>
                  <to>
                    <xdr:col>37</xdr:col>
                    <xdr:colOff>12700</xdr:colOff>
                    <xdr:row>55</xdr:row>
                    <xdr:rowOff>12700</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31750</xdr:colOff>
                    <xdr:row>57</xdr:row>
                    <xdr:rowOff>12700</xdr:rowOff>
                  </from>
                  <to>
                    <xdr:col>37</xdr:col>
                    <xdr:colOff>12700</xdr:colOff>
                    <xdr:row>58</xdr:row>
                    <xdr:rowOff>12700</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31750</xdr:colOff>
                    <xdr:row>58</xdr:row>
                    <xdr:rowOff>12700</xdr:rowOff>
                  </from>
                  <to>
                    <xdr:col>37</xdr:col>
                    <xdr:colOff>12700</xdr:colOff>
                    <xdr:row>59</xdr:row>
                    <xdr:rowOff>12700</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31750</xdr:colOff>
                    <xdr:row>54</xdr:row>
                    <xdr:rowOff>12700</xdr:rowOff>
                  </from>
                  <to>
                    <xdr:col>37</xdr:col>
                    <xdr:colOff>12700</xdr:colOff>
                    <xdr:row>55</xdr:row>
                    <xdr:rowOff>12700</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31750</xdr:colOff>
                    <xdr:row>55</xdr:row>
                    <xdr:rowOff>12700</xdr:rowOff>
                  </from>
                  <to>
                    <xdr:col>37</xdr:col>
                    <xdr:colOff>12700</xdr:colOff>
                    <xdr:row>56</xdr:row>
                    <xdr:rowOff>12700</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31750</xdr:colOff>
                    <xdr:row>61</xdr:row>
                    <xdr:rowOff>12700</xdr:rowOff>
                  </from>
                  <to>
                    <xdr:col>37</xdr:col>
                    <xdr:colOff>12700</xdr:colOff>
                    <xdr:row>62</xdr:row>
                    <xdr:rowOff>12700</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31750</xdr:colOff>
                    <xdr:row>62</xdr:row>
                    <xdr:rowOff>12700</xdr:rowOff>
                  </from>
                  <to>
                    <xdr:col>37</xdr:col>
                    <xdr:colOff>12700</xdr:colOff>
                    <xdr:row>63</xdr:row>
                    <xdr:rowOff>12700</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31750</xdr:colOff>
                    <xdr:row>62</xdr:row>
                    <xdr:rowOff>12700</xdr:rowOff>
                  </from>
                  <to>
                    <xdr:col>37</xdr:col>
                    <xdr:colOff>12700</xdr:colOff>
                    <xdr:row>63</xdr:row>
                    <xdr:rowOff>12700</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31750</xdr:colOff>
                    <xdr:row>63</xdr:row>
                    <xdr:rowOff>12700</xdr:rowOff>
                  </from>
                  <to>
                    <xdr:col>37</xdr:col>
                    <xdr:colOff>12700</xdr:colOff>
                    <xdr:row>64</xdr:row>
                    <xdr:rowOff>12700</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31750</xdr:colOff>
                    <xdr:row>63</xdr:row>
                    <xdr:rowOff>12700</xdr:rowOff>
                  </from>
                  <to>
                    <xdr:col>37</xdr:col>
                    <xdr:colOff>12700</xdr:colOff>
                    <xdr:row>64</xdr:row>
                    <xdr:rowOff>12700</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31750</xdr:colOff>
                    <xdr:row>64</xdr:row>
                    <xdr:rowOff>12700</xdr:rowOff>
                  </from>
                  <to>
                    <xdr:col>37</xdr:col>
                    <xdr:colOff>12700</xdr:colOff>
                    <xdr:row>65</xdr:row>
                    <xdr:rowOff>12700</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31750</xdr:colOff>
                    <xdr:row>64</xdr:row>
                    <xdr:rowOff>12700</xdr:rowOff>
                  </from>
                  <to>
                    <xdr:col>37</xdr:col>
                    <xdr:colOff>12700</xdr:colOff>
                    <xdr:row>65</xdr:row>
                    <xdr:rowOff>12700</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12700</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12700</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12700</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31750</xdr:colOff>
                    <xdr:row>36</xdr:row>
                    <xdr:rowOff>12700</xdr:rowOff>
                  </from>
                  <to>
                    <xdr:col>32</xdr:col>
                    <xdr:colOff>12700</xdr:colOff>
                    <xdr:row>37</xdr:row>
                    <xdr:rowOff>12700</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31750</xdr:colOff>
                    <xdr:row>36</xdr:row>
                    <xdr:rowOff>12700</xdr:rowOff>
                  </from>
                  <to>
                    <xdr:col>38</xdr:col>
                    <xdr:colOff>12700</xdr:colOff>
                    <xdr:row>37</xdr:row>
                    <xdr:rowOff>12700</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31750</xdr:colOff>
                    <xdr:row>36</xdr:row>
                    <xdr:rowOff>12700</xdr:rowOff>
                  </from>
                  <to>
                    <xdr:col>48</xdr:col>
                    <xdr:colOff>12700</xdr:colOff>
                    <xdr:row>37</xdr:row>
                    <xdr:rowOff>12700</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31750</xdr:colOff>
                    <xdr:row>36</xdr:row>
                    <xdr:rowOff>12700</xdr:rowOff>
                  </from>
                  <to>
                    <xdr:col>59</xdr:col>
                    <xdr:colOff>12700</xdr:colOff>
                    <xdr:row>37</xdr:row>
                    <xdr:rowOff>12700</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31750</xdr:colOff>
                    <xdr:row>50</xdr:row>
                    <xdr:rowOff>12700</xdr:rowOff>
                  </from>
                  <to>
                    <xdr:col>32</xdr:col>
                    <xdr:colOff>12700</xdr:colOff>
                    <xdr:row>51</xdr:row>
                    <xdr:rowOff>12700</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31750</xdr:colOff>
                    <xdr:row>50</xdr:row>
                    <xdr:rowOff>12700</xdr:rowOff>
                  </from>
                  <to>
                    <xdr:col>38</xdr:col>
                    <xdr:colOff>12700</xdr:colOff>
                    <xdr:row>51</xdr:row>
                    <xdr:rowOff>12700</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31750</xdr:colOff>
                    <xdr:row>50</xdr:row>
                    <xdr:rowOff>12700</xdr:rowOff>
                  </from>
                  <to>
                    <xdr:col>48</xdr:col>
                    <xdr:colOff>12700</xdr:colOff>
                    <xdr:row>51</xdr:row>
                    <xdr:rowOff>12700</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31750</xdr:colOff>
                    <xdr:row>50</xdr:row>
                    <xdr:rowOff>12700</xdr:rowOff>
                  </from>
                  <to>
                    <xdr:col>59</xdr:col>
                    <xdr:colOff>12700</xdr:colOff>
                    <xdr:row>51</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DP64"/>
  <sheetViews>
    <sheetView showGridLines="0" view="pageBreakPreview" topLeftCell="A35" zoomScaleNormal="100" zoomScaleSheetLayoutView="100" workbookViewId="0">
      <selection activeCell="BB3" sqref="BB3:BT3"/>
    </sheetView>
  </sheetViews>
  <sheetFormatPr defaultColWidth="1.6328125" defaultRowHeight="13"/>
  <cols>
    <col min="1" max="5" width="1.6328125" style="250" customWidth="1"/>
    <col min="6" max="12" width="1.6328125" style="250"/>
    <col min="13" max="13" width="2.453125" style="250" customWidth="1"/>
    <col min="14" max="33" width="1.6328125" style="250"/>
    <col min="34" max="34" width="1.6328125" style="250" customWidth="1"/>
    <col min="35" max="68" width="1.6328125" style="250"/>
    <col min="69" max="69" width="2.08984375" style="250" customWidth="1"/>
    <col min="70" max="73" width="1.6328125" style="250"/>
    <col min="74" max="88" width="8.26953125" style="250" customWidth="1"/>
    <col min="89" max="16384" width="1.6328125" style="250"/>
  </cols>
  <sheetData>
    <row r="1" spans="1:120" s="280" customFormat="1"/>
    <row r="2" spans="1:120" s="28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row>
    <row r="3" spans="1:120" s="28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904" t="s">
        <v>253</v>
      </c>
      <c r="AV3" s="904"/>
      <c r="AW3" s="904"/>
      <c r="AX3" s="904"/>
      <c r="AY3" s="904"/>
      <c r="AZ3" s="904"/>
      <c r="BA3" s="904"/>
      <c r="BB3" s="1055">
        <f>①施設基本情報!T6</f>
        <v>0</v>
      </c>
      <c r="BC3" s="1055"/>
      <c r="BD3" s="1055"/>
      <c r="BE3" s="1055"/>
      <c r="BF3" s="1055"/>
      <c r="BG3" s="1055"/>
      <c r="BH3" s="1055"/>
      <c r="BI3" s="1055"/>
      <c r="BJ3" s="1055"/>
      <c r="BK3" s="1055"/>
      <c r="BL3" s="1055"/>
      <c r="BM3" s="1055"/>
      <c r="BN3" s="1055"/>
      <c r="BO3" s="1055"/>
      <c r="BP3" s="1055"/>
      <c r="BQ3" s="1055"/>
      <c r="BR3" s="1055"/>
      <c r="BS3" s="1055"/>
      <c r="BT3" s="1055"/>
    </row>
    <row r="4" spans="1:120" s="280" customFormat="1" ht="12" customHeight="1">
      <c r="D4" s="279"/>
      <c r="H4" s="279"/>
      <c r="I4" s="279"/>
      <c r="J4" s="279"/>
      <c r="K4" s="279"/>
      <c r="L4" s="279"/>
      <c r="M4" s="279"/>
      <c r="N4" s="279"/>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4"/>
      <c r="AV4" s="274"/>
      <c r="AW4" s="274"/>
      <c r="AX4" s="274"/>
      <c r="AY4" s="274"/>
      <c r="AZ4" s="274"/>
      <c r="BA4" s="274"/>
      <c r="BB4" s="274"/>
      <c r="BC4" s="274"/>
      <c r="BD4" s="274"/>
      <c r="BE4" s="274"/>
      <c r="BF4" s="274"/>
      <c r="BG4" s="274"/>
      <c r="BH4" s="274"/>
      <c r="BI4" s="274"/>
      <c r="BJ4" s="274"/>
      <c r="BK4" s="274"/>
      <c r="BL4" s="274"/>
      <c r="BM4" s="274"/>
      <c r="BN4" s="274"/>
    </row>
    <row r="5" spans="1:120" s="280" customFormat="1" ht="24.75" customHeight="1">
      <c r="A5" s="250"/>
      <c r="B5" s="250"/>
      <c r="C5" s="250"/>
      <c r="D5" s="377"/>
      <c r="E5" s="604">
        <v>41</v>
      </c>
      <c r="F5" s="604"/>
      <c r="G5" s="714" t="s">
        <v>329</v>
      </c>
      <c r="H5" s="714"/>
      <c r="I5" s="714"/>
      <c r="J5" s="714"/>
      <c r="K5" s="714"/>
      <c r="L5" s="714"/>
      <c r="M5" s="714"/>
      <c r="N5" s="714"/>
      <c r="O5" s="714"/>
      <c r="P5" s="714"/>
      <c r="Q5" s="714"/>
      <c r="R5" s="714"/>
      <c r="S5" s="1063"/>
      <c r="T5" s="627"/>
      <c r="U5" s="628"/>
      <c r="V5" s="1107" t="s">
        <v>483</v>
      </c>
      <c r="W5" s="1107"/>
      <c r="X5" s="1107"/>
      <c r="Y5" s="753"/>
      <c r="Z5" s="583"/>
      <c r="AA5" s="1107" t="s">
        <v>484</v>
      </c>
      <c r="AB5" s="1107"/>
      <c r="AC5" s="1108"/>
      <c r="AD5" s="583"/>
      <c r="AE5" s="583"/>
      <c r="AF5" s="1107" t="s">
        <v>485</v>
      </c>
      <c r="AG5" s="1107"/>
      <c r="AH5" s="1107"/>
      <c r="AI5" s="753"/>
      <c r="AJ5" s="583"/>
      <c r="AK5" s="1107" t="s">
        <v>486</v>
      </c>
      <c r="AL5" s="1107"/>
      <c r="AM5" s="1107"/>
      <c r="AN5" s="1107"/>
      <c r="AO5" s="1107"/>
      <c r="AP5" s="1107"/>
      <c r="AQ5" s="1107"/>
      <c r="AR5" s="1107"/>
      <c r="AS5" s="1107"/>
      <c r="AT5" s="1107"/>
      <c r="AU5" s="1107"/>
      <c r="AV5" s="1108"/>
      <c r="AW5" s="583"/>
      <c r="AX5" s="583"/>
      <c r="AY5" s="1107" t="s">
        <v>487</v>
      </c>
      <c r="AZ5" s="1107"/>
      <c r="BA5" s="1107"/>
      <c r="BB5" s="1107"/>
      <c r="BC5" s="1107"/>
      <c r="BD5" s="1107"/>
      <c r="BE5" s="753"/>
      <c r="BF5" s="583"/>
      <c r="BG5" s="1107" t="s">
        <v>488</v>
      </c>
      <c r="BH5" s="1107"/>
      <c r="BI5" s="1107"/>
      <c r="BJ5" s="1107"/>
      <c r="BK5" s="1107"/>
      <c r="BL5" s="1107"/>
      <c r="BM5" s="31"/>
      <c r="BN5" s="32"/>
      <c r="BO5" s="250"/>
      <c r="BP5" s="250"/>
      <c r="BQ5" s="250"/>
      <c r="BR5" s="250"/>
      <c r="BS5" s="250"/>
      <c r="BT5" s="250"/>
      <c r="BU5" s="250"/>
      <c r="BV5" s="250"/>
      <c r="BW5" s="250"/>
      <c r="BX5" s="250"/>
      <c r="BY5" s="250"/>
      <c r="BZ5" s="250"/>
      <c r="CA5" s="250"/>
      <c r="CB5" s="250"/>
    </row>
    <row r="6" spans="1:120" s="280" customFormat="1" ht="19.5" customHeight="1">
      <c r="A6" s="250"/>
      <c r="B6" s="250"/>
      <c r="C6" s="250"/>
      <c r="D6" s="377"/>
      <c r="E6" s="604">
        <v>42</v>
      </c>
      <c r="F6" s="604"/>
      <c r="G6" s="667" t="s">
        <v>92</v>
      </c>
      <c r="H6" s="667"/>
      <c r="I6" s="667"/>
      <c r="J6" s="667"/>
      <c r="K6" s="667"/>
      <c r="L6" s="667"/>
      <c r="M6" s="667"/>
      <c r="N6" s="667"/>
      <c r="O6" s="667"/>
      <c r="P6" s="667"/>
      <c r="Q6" s="667"/>
      <c r="R6" s="667"/>
      <c r="S6" s="338"/>
      <c r="T6" s="1199" t="s">
        <v>212</v>
      </c>
      <c r="U6" s="1200"/>
      <c r="V6" s="1200"/>
      <c r="W6" s="1200"/>
      <c r="X6" s="1200"/>
      <c r="Y6" s="1200"/>
      <c r="Z6" s="1200"/>
      <c r="AA6" s="1200"/>
      <c r="AB6" s="1200"/>
      <c r="AC6" s="1200"/>
      <c r="AD6" s="1200"/>
      <c r="AE6" s="1200"/>
      <c r="AF6" s="1200"/>
      <c r="AG6" s="1200"/>
      <c r="AH6" s="1200"/>
      <c r="AI6" s="1200"/>
      <c r="AJ6" s="1200"/>
      <c r="AK6" s="1200"/>
      <c r="AL6" s="1200"/>
      <c r="AM6" s="1200"/>
      <c r="AN6" s="1200"/>
      <c r="AO6" s="1200"/>
      <c r="AP6" s="1200"/>
      <c r="AQ6" s="1200"/>
      <c r="AR6" s="1200"/>
      <c r="AS6" s="1200"/>
      <c r="AT6" s="1200"/>
      <c r="AU6" s="1200"/>
      <c r="AV6" s="1200"/>
      <c r="AW6" s="1201"/>
      <c r="AX6" s="1186"/>
      <c r="AY6" s="1187"/>
      <c r="AZ6" s="1187"/>
      <c r="BA6" s="1188"/>
      <c r="BB6" s="604" t="s">
        <v>277</v>
      </c>
      <c r="BC6" s="604"/>
      <c r="BD6" s="604"/>
      <c r="BE6" s="604"/>
      <c r="BF6" s="604"/>
      <c r="BG6" s="604"/>
      <c r="BH6" s="604"/>
      <c r="BI6" s="604"/>
      <c r="BJ6" s="304"/>
      <c r="BK6" s="380"/>
      <c r="BL6" s="392"/>
      <c r="BM6" s="392"/>
      <c r="BN6" s="3"/>
      <c r="BO6" s="250"/>
      <c r="BP6" s="250"/>
      <c r="BQ6" s="250"/>
      <c r="BR6" s="250"/>
      <c r="BS6" s="250"/>
      <c r="BT6" s="250"/>
      <c r="BU6" s="250"/>
      <c r="BV6" s="250"/>
      <c r="BW6" s="250"/>
      <c r="BX6" s="250"/>
      <c r="BY6" s="250"/>
      <c r="BZ6" s="250"/>
      <c r="CA6" s="250"/>
      <c r="CB6" s="250"/>
    </row>
    <row r="7" spans="1:120" s="301" customFormat="1" ht="19.5" customHeight="1">
      <c r="D7" s="378"/>
      <c r="E7" s="588"/>
      <c r="F7" s="588"/>
      <c r="G7" s="638"/>
      <c r="H7" s="638"/>
      <c r="I7" s="638"/>
      <c r="J7" s="638"/>
      <c r="K7" s="638"/>
      <c r="L7" s="638"/>
      <c r="M7" s="638"/>
      <c r="N7" s="638"/>
      <c r="O7" s="638"/>
      <c r="P7" s="638"/>
      <c r="Q7" s="638"/>
      <c r="R7" s="638"/>
      <c r="S7" s="374"/>
      <c r="T7" s="1202"/>
      <c r="U7" s="1203"/>
      <c r="V7" s="1203"/>
      <c r="W7" s="1203"/>
      <c r="X7" s="1203"/>
      <c r="Y7" s="1203"/>
      <c r="Z7" s="1203"/>
      <c r="AA7" s="1203"/>
      <c r="AB7" s="1203"/>
      <c r="AC7" s="1203"/>
      <c r="AD7" s="1203"/>
      <c r="AE7" s="1203"/>
      <c r="AF7" s="1203"/>
      <c r="AG7" s="1203"/>
      <c r="AH7" s="1203"/>
      <c r="AI7" s="1203"/>
      <c r="AJ7" s="1203"/>
      <c r="AK7" s="1203"/>
      <c r="AL7" s="1203"/>
      <c r="AM7" s="1203"/>
      <c r="AN7" s="1203"/>
      <c r="AO7" s="1203"/>
      <c r="AP7" s="1203"/>
      <c r="AQ7" s="1203"/>
      <c r="AR7" s="1203"/>
      <c r="AS7" s="1203"/>
      <c r="AT7" s="1203"/>
      <c r="AU7" s="1203"/>
      <c r="AV7" s="1203"/>
      <c r="AW7" s="1204"/>
      <c r="AX7" s="793" t="s">
        <v>328</v>
      </c>
      <c r="AY7" s="769"/>
      <c r="AZ7" s="769"/>
      <c r="BA7" s="769"/>
      <c r="BB7" s="769"/>
      <c r="BC7" s="769"/>
      <c r="BD7" s="769"/>
      <c r="BE7" s="769"/>
      <c r="BF7" s="769"/>
      <c r="BG7" s="396"/>
      <c r="BH7" s="396"/>
      <c r="BI7" s="770" t="s">
        <v>331</v>
      </c>
      <c r="BJ7" s="1189"/>
      <c r="BK7" s="1190"/>
      <c r="BL7" s="1191"/>
      <c r="BM7" s="1190" t="s">
        <v>332</v>
      </c>
      <c r="BN7" s="1192"/>
    </row>
    <row r="8" spans="1:120" s="280" customFormat="1" ht="19.5" customHeight="1">
      <c r="A8" s="250"/>
      <c r="B8" s="250"/>
      <c r="C8" s="250"/>
      <c r="D8" s="378"/>
      <c r="E8" s="588"/>
      <c r="F8" s="588"/>
      <c r="G8" s="638"/>
      <c r="H8" s="638"/>
      <c r="I8" s="638"/>
      <c r="J8" s="638"/>
      <c r="K8" s="638"/>
      <c r="L8" s="638"/>
      <c r="M8" s="638"/>
      <c r="N8" s="638"/>
      <c r="O8" s="638"/>
      <c r="P8" s="638"/>
      <c r="Q8" s="638"/>
      <c r="R8" s="638"/>
      <c r="S8" s="374"/>
      <c r="T8" s="1195" t="s">
        <v>213</v>
      </c>
      <c r="U8" s="1196"/>
      <c r="V8" s="1196"/>
      <c r="W8" s="1196"/>
      <c r="X8" s="1196"/>
      <c r="Y8" s="1196"/>
      <c r="Z8" s="1196"/>
      <c r="AA8" s="1196"/>
      <c r="AB8" s="1196"/>
      <c r="AC8" s="1196"/>
      <c r="AD8" s="1196"/>
      <c r="AE8" s="1196"/>
      <c r="AF8" s="1196"/>
      <c r="AG8" s="1196"/>
      <c r="AH8" s="1196"/>
      <c r="AI8" s="1196"/>
      <c r="AJ8" s="1196"/>
      <c r="AK8" s="1196"/>
      <c r="AL8" s="1196"/>
      <c r="AM8" s="1196"/>
      <c r="AN8" s="1196"/>
      <c r="AO8" s="1196"/>
      <c r="AP8" s="1196"/>
      <c r="AQ8" s="1196"/>
      <c r="AR8" s="1196"/>
      <c r="AS8" s="1196"/>
      <c r="AT8" s="1196"/>
      <c r="AU8" s="1196"/>
      <c r="AV8" s="1196"/>
      <c r="AW8" s="1196"/>
      <c r="AX8" s="1153"/>
      <c r="AY8" s="1086"/>
      <c r="AZ8" s="1086"/>
      <c r="BA8" s="1087"/>
      <c r="BB8" s="557" t="s">
        <v>277</v>
      </c>
      <c r="BC8" s="557"/>
      <c r="BD8" s="557"/>
      <c r="BE8" s="557"/>
      <c r="BF8" s="557"/>
      <c r="BG8" s="557"/>
      <c r="BH8" s="557"/>
      <c r="BI8" s="557"/>
      <c r="BJ8" s="399"/>
      <c r="BK8" s="399"/>
      <c r="BL8" s="284"/>
      <c r="BM8" s="284"/>
      <c r="BN8" s="11"/>
      <c r="BO8" s="250"/>
      <c r="BP8" s="250"/>
      <c r="BQ8" s="250"/>
      <c r="BR8" s="250"/>
      <c r="BS8" s="250"/>
      <c r="BT8" s="250"/>
      <c r="BU8" s="250"/>
      <c r="BV8" s="250"/>
      <c r="BW8" s="250"/>
      <c r="BX8" s="250"/>
      <c r="BY8" s="250"/>
      <c r="BZ8" s="250"/>
      <c r="CA8" s="250"/>
      <c r="CB8" s="250"/>
    </row>
    <row r="9" spans="1:120" s="280" customFormat="1" ht="19.5" customHeight="1">
      <c r="A9" s="250"/>
      <c r="B9" s="250"/>
      <c r="C9" s="250"/>
      <c r="D9" s="379"/>
      <c r="E9" s="575"/>
      <c r="F9" s="575"/>
      <c r="G9" s="1033"/>
      <c r="H9" s="1033"/>
      <c r="I9" s="1033"/>
      <c r="J9" s="1033"/>
      <c r="K9" s="1033"/>
      <c r="L9" s="1033"/>
      <c r="M9" s="1033"/>
      <c r="N9" s="1033"/>
      <c r="O9" s="1033"/>
      <c r="P9" s="1033"/>
      <c r="Q9" s="1033"/>
      <c r="R9" s="1033"/>
      <c r="S9" s="332"/>
      <c r="T9" s="1197" t="s">
        <v>330</v>
      </c>
      <c r="U9" s="1198"/>
      <c r="V9" s="1198"/>
      <c r="W9" s="1198"/>
      <c r="X9" s="1198"/>
      <c r="Y9" s="1198"/>
      <c r="Z9" s="1198"/>
      <c r="AA9" s="1198"/>
      <c r="AB9" s="1198"/>
      <c r="AC9" s="1198"/>
      <c r="AD9" s="1198"/>
      <c r="AE9" s="1198"/>
      <c r="AF9" s="1198"/>
      <c r="AG9" s="1198"/>
      <c r="AH9" s="1198"/>
      <c r="AI9" s="1198"/>
      <c r="AJ9" s="1198"/>
      <c r="AK9" s="1198"/>
      <c r="AL9" s="1198"/>
      <c r="AM9" s="1198"/>
      <c r="AN9" s="1198"/>
      <c r="AO9" s="1198"/>
      <c r="AP9" s="1198"/>
      <c r="AQ9" s="1198"/>
      <c r="AR9" s="1198"/>
      <c r="AS9" s="1198"/>
      <c r="AT9" s="1198"/>
      <c r="AU9" s="1198"/>
      <c r="AV9" s="1198"/>
      <c r="AW9" s="1198"/>
      <c r="AX9" s="1154"/>
      <c r="AY9" s="1129"/>
      <c r="AZ9" s="1129"/>
      <c r="BA9" s="1148"/>
      <c r="BB9" s="553" t="s">
        <v>277</v>
      </c>
      <c r="BC9" s="553"/>
      <c r="BD9" s="553"/>
      <c r="BE9" s="553"/>
      <c r="BF9" s="553"/>
      <c r="BG9" s="553"/>
      <c r="BH9" s="553"/>
      <c r="BI9" s="553"/>
      <c r="BJ9" s="288"/>
      <c r="BK9" s="288"/>
      <c r="BL9" s="288"/>
      <c r="BM9" s="288"/>
      <c r="BN9" s="13"/>
      <c r="BO9" s="250"/>
      <c r="BP9" s="250"/>
      <c r="BQ9" s="250"/>
      <c r="BR9" s="250"/>
      <c r="BS9" s="250"/>
      <c r="BT9" s="250"/>
      <c r="BU9" s="250"/>
      <c r="BV9" s="250"/>
      <c r="BW9" s="250"/>
      <c r="BX9" s="250"/>
      <c r="BY9" s="250"/>
      <c r="BZ9" s="250"/>
      <c r="CA9" s="250"/>
      <c r="CB9" s="250"/>
    </row>
    <row r="10" spans="1:120" s="245" customFormat="1" ht="23.25" customHeight="1">
      <c r="D10" s="52"/>
      <c r="E10" s="583">
        <v>43</v>
      </c>
      <c r="F10" s="583"/>
      <c r="G10" s="387" t="s">
        <v>93</v>
      </c>
      <c r="H10" s="387"/>
      <c r="I10" s="327"/>
      <c r="J10" s="327"/>
      <c r="K10" s="327"/>
      <c r="L10" s="327"/>
      <c r="M10" s="327"/>
      <c r="N10" s="327"/>
      <c r="O10" s="327"/>
      <c r="P10" s="327"/>
      <c r="Q10" s="327"/>
      <c r="R10" s="327"/>
      <c r="S10" s="328"/>
      <c r="T10" s="813"/>
      <c r="U10" s="695"/>
      <c r="V10" s="695"/>
      <c r="W10" s="696"/>
      <c r="X10" s="583" t="s">
        <v>333</v>
      </c>
      <c r="Y10" s="583"/>
      <c r="Z10" s="583"/>
      <c r="AA10" s="583"/>
      <c r="AB10" s="583"/>
      <c r="AC10" s="583"/>
      <c r="AD10" s="583"/>
      <c r="AE10" s="583"/>
      <c r="AF10" s="583"/>
      <c r="AG10" s="583"/>
      <c r="AH10" s="814"/>
      <c r="AI10" s="387"/>
      <c r="AJ10" s="387" t="s">
        <v>334</v>
      </c>
      <c r="AK10" s="387"/>
      <c r="AL10" s="387"/>
      <c r="AM10" s="387"/>
      <c r="AN10" s="387"/>
      <c r="AO10" s="387"/>
      <c r="AP10" s="387"/>
      <c r="AQ10" s="434"/>
      <c r="AR10" s="434"/>
      <c r="AS10" s="434"/>
      <c r="AT10" s="583" t="s">
        <v>335</v>
      </c>
      <c r="AU10" s="583"/>
      <c r="AV10" s="583"/>
      <c r="AW10" s="583"/>
      <c r="AX10" s="583"/>
      <c r="AY10" s="590"/>
      <c r="AZ10" s="583"/>
      <c r="BA10" s="583"/>
      <c r="BB10" s="583"/>
      <c r="BC10" s="753" t="s">
        <v>336</v>
      </c>
      <c r="BD10" s="583"/>
      <c r="BE10" s="583"/>
      <c r="BF10" s="583"/>
      <c r="BG10" s="387"/>
      <c r="BH10" s="387"/>
      <c r="BI10" s="387"/>
      <c r="BJ10" s="387"/>
      <c r="BK10" s="31"/>
      <c r="BL10" s="31"/>
      <c r="BM10" s="31"/>
      <c r="BN10" s="32"/>
    </row>
    <row r="11" spans="1:120" s="245" customFormat="1" ht="19.5" customHeight="1">
      <c r="D11" s="377"/>
      <c r="E11" s="604">
        <v>44</v>
      </c>
      <c r="F11" s="604"/>
      <c r="G11" s="667" t="s">
        <v>94</v>
      </c>
      <c r="H11" s="667"/>
      <c r="I11" s="667"/>
      <c r="J11" s="667"/>
      <c r="K11" s="667"/>
      <c r="L11" s="667"/>
      <c r="M11" s="667"/>
      <c r="N11" s="667"/>
      <c r="O11" s="667"/>
      <c r="P11" s="667"/>
      <c r="Q11" s="667"/>
      <c r="R11" s="667"/>
      <c r="S11" s="338"/>
      <c r="T11" s="627"/>
      <c r="U11" s="628"/>
      <c r="V11" s="764" t="s">
        <v>339</v>
      </c>
      <c r="W11" s="764"/>
      <c r="X11" s="764"/>
      <c r="Y11" s="383" t="s">
        <v>337</v>
      </c>
      <c r="Z11" s="1139"/>
      <c r="AA11" s="1193"/>
      <c r="AB11" s="1193"/>
      <c r="AC11" s="1193"/>
      <c r="AD11" s="1193"/>
      <c r="AE11" s="1193"/>
      <c r="AF11" s="1193"/>
      <c r="AG11" s="1119"/>
      <c r="AH11" s="432" t="s">
        <v>338</v>
      </c>
      <c r="AI11" s="1184"/>
      <c r="AJ11" s="1119"/>
      <c r="AK11" s="764" t="s">
        <v>341</v>
      </c>
      <c r="AL11" s="764"/>
      <c r="AM11" s="765"/>
      <c r="AN11" s="628"/>
      <c r="AO11" s="628"/>
      <c r="AP11" s="764" t="s">
        <v>342</v>
      </c>
      <c r="AQ11" s="764"/>
      <c r="AR11" s="764"/>
      <c r="AS11" s="766"/>
      <c r="AT11" s="628"/>
      <c r="AU11" s="764" t="s">
        <v>343</v>
      </c>
      <c r="AV11" s="764"/>
      <c r="AW11" s="764"/>
      <c r="AX11" s="354"/>
      <c r="AY11" s="354"/>
      <c r="AZ11" s="354"/>
      <c r="BA11" s="354"/>
      <c r="BB11" s="354"/>
      <c r="BC11" s="354"/>
      <c r="BD11" s="354"/>
      <c r="BE11" s="354"/>
      <c r="BF11" s="354"/>
      <c r="BG11" s="354"/>
      <c r="BH11" s="354"/>
      <c r="BI11" s="354"/>
      <c r="BJ11" s="354"/>
      <c r="BK11" s="354"/>
      <c r="BL11" s="354"/>
      <c r="BM11" s="354"/>
      <c r="BN11" s="372"/>
      <c r="BO11" s="292"/>
    </row>
    <row r="12" spans="1:120" s="245" customFormat="1" ht="19.5" customHeight="1">
      <c r="D12" s="379"/>
      <c r="E12" s="575"/>
      <c r="F12" s="575"/>
      <c r="G12" s="1033"/>
      <c r="H12" s="1033"/>
      <c r="I12" s="1033"/>
      <c r="J12" s="1033"/>
      <c r="K12" s="1033"/>
      <c r="L12" s="1033"/>
      <c r="M12" s="1033"/>
      <c r="N12" s="1033"/>
      <c r="O12" s="1033"/>
      <c r="P12" s="1033"/>
      <c r="Q12" s="1033"/>
      <c r="R12" s="1033"/>
      <c r="S12" s="332"/>
      <c r="T12" s="593"/>
      <c r="U12" s="577"/>
      <c r="V12" s="596" t="s">
        <v>340</v>
      </c>
      <c r="W12" s="596"/>
      <c r="X12" s="596"/>
      <c r="Y12" s="357" t="s">
        <v>337</v>
      </c>
      <c r="Z12" s="1142"/>
      <c r="AA12" s="1194"/>
      <c r="AB12" s="1194"/>
      <c r="AC12" s="1194"/>
      <c r="AD12" s="1194"/>
      <c r="AE12" s="1194"/>
      <c r="AF12" s="1194"/>
      <c r="AG12" s="654"/>
      <c r="AH12" s="428" t="s">
        <v>338</v>
      </c>
      <c r="AI12" s="1185"/>
      <c r="AJ12" s="654"/>
      <c r="AK12" s="596" t="s">
        <v>344</v>
      </c>
      <c r="AL12" s="596"/>
      <c r="AM12" s="596"/>
      <c r="AN12" s="357" t="s">
        <v>337</v>
      </c>
      <c r="AO12" s="577"/>
      <c r="AP12" s="577"/>
      <c r="AQ12" s="577"/>
      <c r="AR12" s="577"/>
      <c r="AS12" s="577"/>
      <c r="AT12" s="577"/>
      <c r="AU12" s="577"/>
      <c r="AV12" s="577"/>
      <c r="AW12" s="357" t="s">
        <v>338</v>
      </c>
      <c r="AX12" s="357"/>
      <c r="AY12" s="357"/>
      <c r="AZ12" s="357"/>
      <c r="BA12" s="357"/>
      <c r="BB12" s="357"/>
      <c r="BC12" s="357"/>
      <c r="BD12" s="357"/>
      <c r="BE12" s="357"/>
      <c r="BF12" s="357"/>
      <c r="BG12" s="357"/>
      <c r="BH12" s="357"/>
      <c r="BI12" s="357"/>
      <c r="BJ12" s="357"/>
      <c r="BK12" s="357"/>
      <c r="BL12" s="357"/>
      <c r="BM12" s="357"/>
      <c r="BN12" s="415"/>
      <c r="BO12" s="292"/>
    </row>
    <row r="13" spans="1:120" ht="20.149999999999999" customHeight="1">
      <c r="D13" s="54"/>
      <c r="E13" s="644">
        <v>45</v>
      </c>
      <c r="F13" s="644"/>
      <c r="G13" s="667" t="s">
        <v>345</v>
      </c>
      <c r="H13" s="667"/>
      <c r="I13" s="667"/>
      <c r="J13" s="667"/>
      <c r="K13" s="667"/>
      <c r="L13" s="667"/>
      <c r="M13" s="667"/>
      <c r="N13" s="667"/>
      <c r="O13" s="667"/>
      <c r="P13" s="667"/>
      <c r="Q13" s="667"/>
      <c r="R13" s="667"/>
      <c r="S13" s="668"/>
      <c r="T13" s="1159" t="s">
        <v>347</v>
      </c>
      <c r="U13" s="1160"/>
      <c r="V13" s="1165" t="s">
        <v>348</v>
      </c>
      <c r="W13" s="1166"/>
      <c r="X13" s="1166"/>
      <c r="Y13" s="1166"/>
      <c r="Z13" s="1166"/>
      <c r="AA13" s="1166"/>
      <c r="AB13" s="1166"/>
      <c r="AC13" s="1166"/>
      <c r="AD13" s="1166"/>
      <c r="AE13" s="1167"/>
      <c r="AF13" s="1160" t="s">
        <v>346</v>
      </c>
      <c r="AG13" s="1160"/>
      <c r="AH13" s="763"/>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F13" s="764"/>
      <c r="BG13" s="1180"/>
      <c r="BH13" s="1174" t="s">
        <v>350</v>
      </c>
      <c r="BI13" s="1175"/>
      <c r="BJ13" s="766"/>
      <c r="BK13" s="628"/>
      <c r="BL13" s="628"/>
      <c r="BM13" s="628" t="s">
        <v>349</v>
      </c>
      <c r="BN13" s="629"/>
      <c r="BV13" s="6"/>
      <c r="BW13" s="393"/>
      <c r="BX13" s="393"/>
      <c r="BY13" s="393"/>
      <c r="BZ13" s="393"/>
      <c r="CA13" s="393"/>
      <c r="CB13" s="393"/>
      <c r="CC13" s="393"/>
      <c r="CD13" s="393"/>
      <c r="CE13" s="393"/>
      <c r="CF13" s="393"/>
      <c r="CG13" s="588"/>
      <c r="CH13" s="588"/>
      <c r="CI13" s="393"/>
      <c r="CJ13" s="393"/>
      <c r="CK13" s="588"/>
      <c r="CL13" s="588"/>
      <c r="CM13" s="393"/>
      <c r="CN13" s="393"/>
      <c r="CO13" s="639"/>
      <c r="CP13" s="639"/>
      <c r="CQ13" s="639"/>
      <c r="CR13" s="639"/>
      <c r="CS13" s="639"/>
      <c r="CT13" s="639"/>
      <c r="CU13" s="639"/>
      <c r="CV13" s="639"/>
      <c r="CW13" s="639"/>
      <c r="CX13" s="639"/>
      <c r="CY13" s="639"/>
      <c r="CZ13" s="639"/>
      <c r="DA13" s="639"/>
      <c r="DB13" s="393"/>
      <c r="DC13" s="393"/>
      <c r="DD13" s="393"/>
      <c r="DE13" s="393"/>
      <c r="DF13" s="393"/>
      <c r="DG13" s="393"/>
      <c r="DH13" s="588"/>
      <c r="DI13" s="588"/>
      <c r="DJ13" s="393"/>
      <c r="DK13" s="347"/>
      <c r="DL13" s="347"/>
      <c r="DM13" s="393"/>
      <c r="DN13" s="588"/>
      <c r="DO13" s="588"/>
      <c r="DP13" s="588"/>
    </row>
    <row r="14" spans="1:120" ht="20.149999999999999" customHeight="1">
      <c r="D14" s="33"/>
      <c r="E14" s="756"/>
      <c r="F14" s="756"/>
      <c r="G14" s="638"/>
      <c r="H14" s="638"/>
      <c r="I14" s="638"/>
      <c r="J14" s="638"/>
      <c r="K14" s="638"/>
      <c r="L14" s="638"/>
      <c r="M14" s="638"/>
      <c r="N14" s="638"/>
      <c r="O14" s="638"/>
      <c r="P14" s="638"/>
      <c r="Q14" s="638"/>
      <c r="R14" s="638"/>
      <c r="S14" s="669"/>
      <c r="T14" s="1161"/>
      <c r="U14" s="1162"/>
      <c r="V14" s="1168" t="s">
        <v>348</v>
      </c>
      <c r="W14" s="1169"/>
      <c r="X14" s="1169"/>
      <c r="Y14" s="1169"/>
      <c r="Z14" s="1169"/>
      <c r="AA14" s="1169"/>
      <c r="AB14" s="1169"/>
      <c r="AC14" s="1169"/>
      <c r="AD14" s="1169"/>
      <c r="AE14" s="1170"/>
      <c r="AF14" s="1162"/>
      <c r="AG14" s="1162"/>
      <c r="AH14" s="1181"/>
      <c r="AI14" s="1088"/>
      <c r="AJ14" s="1088"/>
      <c r="AK14" s="1088"/>
      <c r="AL14" s="1088"/>
      <c r="AM14" s="1088"/>
      <c r="AN14" s="1088"/>
      <c r="AO14" s="1088"/>
      <c r="AP14" s="1088"/>
      <c r="AQ14" s="1088"/>
      <c r="AR14" s="1088"/>
      <c r="AS14" s="1088"/>
      <c r="AT14" s="1088"/>
      <c r="AU14" s="1088"/>
      <c r="AV14" s="1088"/>
      <c r="AW14" s="1088"/>
      <c r="AX14" s="1088"/>
      <c r="AY14" s="1088"/>
      <c r="AZ14" s="1088"/>
      <c r="BA14" s="1088"/>
      <c r="BB14" s="1088"/>
      <c r="BC14" s="1088"/>
      <c r="BD14" s="1088"/>
      <c r="BE14" s="1088"/>
      <c r="BF14" s="1088"/>
      <c r="BG14" s="1182"/>
      <c r="BH14" s="1176"/>
      <c r="BI14" s="1177"/>
      <c r="BJ14" s="625"/>
      <c r="BK14" s="557"/>
      <c r="BL14" s="557"/>
      <c r="BM14" s="557" t="s">
        <v>349</v>
      </c>
      <c r="BN14" s="558"/>
      <c r="BV14" s="6"/>
      <c r="BW14" s="393"/>
      <c r="BX14" s="393"/>
      <c r="BY14" s="393"/>
      <c r="BZ14" s="393"/>
      <c r="CA14" s="393"/>
      <c r="CB14" s="393"/>
      <c r="CC14" s="393"/>
      <c r="CD14" s="393"/>
      <c r="CE14" s="393"/>
      <c r="CF14" s="393"/>
      <c r="CG14" s="588"/>
      <c r="CH14" s="588"/>
      <c r="CI14" s="393"/>
      <c r="CJ14" s="393"/>
      <c r="CK14" s="588"/>
      <c r="CL14" s="588"/>
      <c r="CM14" s="393"/>
      <c r="CN14" s="393"/>
      <c r="CO14" s="639"/>
      <c r="CP14" s="639"/>
      <c r="CQ14" s="639"/>
      <c r="CR14" s="639"/>
      <c r="CS14" s="639"/>
      <c r="CT14" s="639"/>
      <c r="CU14" s="639"/>
      <c r="CV14" s="639"/>
      <c r="CW14" s="639"/>
      <c r="CX14" s="639"/>
      <c r="CY14" s="639"/>
      <c r="CZ14" s="639"/>
      <c r="DA14" s="639"/>
      <c r="DB14" s="393"/>
      <c r="DC14" s="393"/>
      <c r="DD14" s="393"/>
      <c r="DE14" s="393"/>
      <c r="DF14" s="393"/>
      <c r="DG14" s="393"/>
      <c r="DH14" s="588"/>
      <c r="DI14" s="588"/>
      <c r="DJ14" s="393"/>
      <c r="DK14" s="347"/>
      <c r="DL14" s="347"/>
      <c r="DM14" s="393"/>
      <c r="DN14" s="588"/>
      <c r="DO14" s="588"/>
      <c r="DP14" s="588"/>
    </row>
    <row r="15" spans="1:120" ht="20.149999999999999" customHeight="1">
      <c r="D15" s="22"/>
      <c r="E15" s="913"/>
      <c r="F15" s="913"/>
      <c r="G15" s="1033"/>
      <c r="H15" s="1033"/>
      <c r="I15" s="1033"/>
      <c r="J15" s="1033"/>
      <c r="K15" s="1033"/>
      <c r="L15" s="1033"/>
      <c r="M15" s="1033"/>
      <c r="N15" s="1033"/>
      <c r="O15" s="1033"/>
      <c r="P15" s="1033"/>
      <c r="Q15" s="1033"/>
      <c r="R15" s="1033"/>
      <c r="S15" s="1034"/>
      <c r="T15" s="1163"/>
      <c r="U15" s="1164"/>
      <c r="V15" s="1171" t="s">
        <v>348</v>
      </c>
      <c r="W15" s="1172"/>
      <c r="X15" s="1172"/>
      <c r="Y15" s="1172"/>
      <c r="Z15" s="1172"/>
      <c r="AA15" s="1172"/>
      <c r="AB15" s="1172"/>
      <c r="AC15" s="1172"/>
      <c r="AD15" s="1172"/>
      <c r="AE15" s="1173"/>
      <c r="AF15" s="1164"/>
      <c r="AG15" s="1164"/>
      <c r="AH15" s="595"/>
      <c r="AI15" s="596"/>
      <c r="AJ15" s="596"/>
      <c r="AK15" s="596"/>
      <c r="AL15" s="596"/>
      <c r="AM15" s="596"/>
      <c r="AN15" s="596"/>
      <c r="AO15" s="596"/>
      <c r="AP15" s="596"/>
      <c r="AQ15" s="596"/>
      <c r="AR15" s="596"/>
      <c r="AS15" s="596"/>
      <c r="AT15" s="596"/>
      <c r="AU15" s="596"/>
      <c r="AV15" s="596"/>
      <c r="AW15" s="596"/>
      <c r="AX15" s="596"/>
      <c r="AY15" s="596"/>
      <c r="AZ15" s="596"/>
      <c r="BA15" s="596"/>
      <c r="BB15" s="596"/>
      <c r="BC15" s="596"/>
      <c r="BD15" s="596"/>
      <c r="BE15" s="596"/>
      <c r="BF15" s="596"/>
      <c r="BG15" s="1183"/>
      <c r="BH15" s="1178"/>
      <c r="BI15" s="1179"/>
      <c r="BJ15" s="598"/>
      <c r="BK15" s="577"/>
      <c r="BL15" s="577"/>
      <c r="BM15" s="577" t="s">
        <v>349</v>
      </c>
      <c r="BN15" s="578"/>
      <c r="BV15" s="6"/>
      <c r="BW15" s="393"/>
      <c r="BX15" s="393"/>
      <c r="BY15" s="393"/>
      <c r="BZ15" s="393"/>
      <c r="CA15" s="393"/>
      <c r="CB15" s="393"/>
      <c r="CC15" s="393"/>
      <c r="CD15" s="393"/>
      <c r="CE15" s="393"/>
      <c r="CF15" s="393"/>
      <c r="CG15" s="588"/>
      <c r="CH15" s="588"/>
      <c r="CI15" s="393"/>
      <c r="CJ15" s="393"/>
      <c r="CK15" s="588"/>
      <c r="CL15" s="588"/>
      <c r="CM15" s="393"/>
      <c r="CN15" s="393"/>
      <c r="CO15" s="639"/>
      <c r="CP15" s="639"/>
      <c r="CQ15" s="639"/>
      <c r="CR15" s="639"/>
      <c r="CS15" s="639"/>
      <c r="CT15" s="639"/>
      <c r="CU15" s="639"/>
      <c r="CV15" s="639"/>
      <c r="CW15" s="639"/>
      <c r="CX15" s="639"/>
      <c r="CY15" s="639"/>
      <c r="CZ15" s="639"/>
      <c r="DA15" s="639"/>
      <c r="DB15" s="393"/>
      <c r="DC15" s="393"/>
      <c r="DD15" s="393"/>
      <c r="DE15" s="393"/>
      <c r="DF15" s="393"/>
      <c r="DG15" s="393"/>
      <c r="DH15" s="588"/>
      <c r="DI15" s="588"/>
      <c r="DJ15" s="393"/>
      <c r="DK15" s="347"/>
      <c r="DL15" s="347"/>
      <c r="DM15" s="393"/>
      <c r="DN15" s="588"/>
      <c r="DO15" s="588"/>
      <c r="DP15" s="588"/>
    </row>
    <row r="16" spans="1:120" ht="24" customHeight="1">
      <c r="D16" s="52"/>
      <c r="E16" s="604">
        <v>46</v>
      </c>
      <c r="F16" s="604"/>
      <c r="G16" s="383" t="s">
        <v>314</v>
      </c>
      <c r="H16" s="383"/>
      <c r="I16" s="323"/>
      <c r="J16" s="323"/>
      <c r="K16" s="323"/>
      <c r="L16" s="323"/>
      <c r="M16" s="323"/>
      <c r="N16" s="323"/>
      <c r="O16" s="323"/>
      <c r="P16" s="323"/>
      <c r="Q16" s="323"/>
      <c r="R16" s="323"/>
      <c r="S16" s="338"/>
      <c r="T16" s="813"/>
      <c r="U16" s="695"/>
      <c r="V16" s="695"/>
      <c r="W16" s="696"/>
      <c r="X16" s="583" t="s">
        <v>333</v>
      </c>
      <c r="Y16" s="583"/>
      <c r="Z16" s="583"/>
      <c r="AA16" s="583"/>
      <c r="AB16" s="583"/>
      <c r="AC16" s="583"/>
      <c r="AD16" s="583"/>
      <c r="AE16" s="583"/>
      <c r="AF16" s="583"/>
      <c r="AG16" s="583"/>
      <c r="AH16" s="814"/>
      <c r="AI16" s="387"/>
      <c r="AJ16" s="387" t="s">
        <v>334</v>
      </c>
      <c r="AK16" s="387"/>
      <c r="AL16" s="387"/>
      <c r="AM16" s="387"/>
      <c r="AN16" s="434"/>
      <c r="AO16" s="434"/>
      <c r="AP16" s="434"/>
      <c r="AQ16" s="434"/>
      <c r="AR16" s="434"/>
      <c r="AS16" s="434"/>
      <c r="AT16" s="583" t="s">
        <v>335</v>
      </c>
      <c r="AU16" s="583"/>
      <c r="AV16" s="583"/>
      <c r="AW16" s="583"/>
      <c r="AX16" s="583"/>
      <c r="AY16" s="590"/>
      <c r="AZ16" s="583"/>
      <c r="BA16" s="583"/>
      <c r="BB16" s="583"/>
      <c r="BC16" s="753" t="s">
        <v>351</v>
      </c>
      <c r="BD16" s="583"/>
      <c r="BE16" s="583"/>
      <c r="BF16" s="583"/>
      <c r="BG16" s="383"/>
      <c r="BH16" s="383"/>
      <c r="BI16" s="392"/>
      <c r="BJ16" s="392"/>
      <c r="BK16" s="392"/>
      <c r="BL16" s="392"/>
      <c r="BM16" s="392"/>
      <c r="BN16" s="3"/>
    </row>
    <row r="17" spans="4:70" ht="23.25" customHeight="1">
      <c r="D17" s="346"/>
      <c r="E17" s="604">
        <v>47</v>
      </c>
      <c r="F17" s="604"/>
      <c r="G17" s="1215" t="s">
        <v>137</v>
      </c>
      <c r="H17" s="1215"/>
      <c r="I17" s="1215"/>
      <c r="J17" s="1215"/>
      <c r="K17" s="1215"/>
      <c r="L17" s="1215"/>
      <c r="M17" s="1215"/>
      <c r="N17" s="1215"/>
      <c r="O17" s="1215"/>
      <c r="P17" s="1215"/>
      <c r="Q17" s="1215"/>
      <c r="R17" s="1215"/>
      <c r="S17" s="1216"/>
      <c r="T17" s="404" t="s">
        <v>352</v>
      </c>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627" t="s">
        <v>335</v>
      </c>
      <c r="BA17" s="628"/>
      <c r="BB17" s="628"/>
      <c r="BC17" s="628"/>
      <c r="BD17" s="628"/>
      <c r="BE17" s="628"/>
      <c r="BF17" s="628"/>
      <c r="BG17" s="674"/>
      <c r="BH17" s="604"/>
      <c r="BI17" s="604"/>
      <c r="BJ17" s="604"/>
      <c r="BK17" s="1152" t="s">
        <v>351</v>
      </c>
      <c r="BL17" s="604"/>
      <c r="BM17" s="604"/>
      <c r="BN17" s="637"/>
      <c r="BP17" s="301"/>
      <c r="BQ17" s="301"/>
    </row>
    <row r="18" spans="4:70" ht="33.75" customHeight="1">
      <c r="D18" s="346"/>
      <c r="E18" s="588"/>
      <c r="F18" s="588"/>
      <c r="G18" s="1217"/>
      <c r="H18" s="1217"/>
      <c r="I18" s="1217"/>
      <c r="J18" s="1217"/>
      <c r="K18" s="1217"/>
      <c r="L18" s="1217"/>
      <c r="M18" s="1217"/>
      <c r="N18" s="1217"/>
      <c r="O18" s="1217"/>
      <c r="P18" s="1217"/>
      <c r="Q18" s="1217"/>
      <c r="R18" s="1217"/>
      <c r="S18" s="1218"/>
      <c r="T18" s="1155" t="s">
        <v>138</v>
      </c>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1156"/>
      <c r="AS18" s="1156"/>
      <c r="AT18" s="1156"/>
      <c r="AU18" s="1156"/>
      <c r="AV18" s="1156"/>
      <c r="AW18" s="1156"/>
      <c r="AX18" s="1156"/>
      <c r="AY18" s="1156"/>
      <c r="AZ18" s="1153"/>
      <c r="BA18" s="1086"/>
      <c r="BB18" s="1086"/>
      <c r="BC18" s="1087"/>
      <c r="BD18" s="557" t="s">
        <v>333</v>
      </c>
      <c r="BE18" s="557"/>
      <c r="BF18" s="557"/>
      <c r="BG18" s="557"/>
      <c r="BH18" s="557"/>
      <c r="BI18" s="557"/>
      <c r="BJ18" s="557"/>
      <c r="BK18" s="557"/>
      <c r="BL18" s="557"/>
      <c r="BM18" s="557"/>
      <c r="BN18" s="558"/>
      <c r="BO18" s="49"/>
      <c r="BP18" s="49"/>
      <c r="BQ18" s="49"/>
      <c r="BR18" s="49"/>
    </row>
    <row r="19" spans="4:70" ht="33.75" customHeight="1">
      <c r="D19" s="346"/>
      <c r="E19" s="575"/>
      <c r="F19" s="575"/>
      <c r="G19" s="1219"/>
      <c r="H19" s="1219"/>
      <c r="I19" s="1219"/>
      <c r="J19" s="1219"/>
      <c r="K19" s="1219"/>
      <c r="L19" s="1219"/>
      <c r="M19" s="1219"/>
      <c r="N19" s="1219"/>
      <c r="O19" s="1219"/>
      <c r="P19" s="1219"/>
      <c r="Q19" s="1219"/>
      <c r="R19" s="1219"/>
      <c r="S19" s="1220"/>
      <c r="T19" s="1157" t="s">
        <v>358</v>
      </c>
      <c r="U19" s="1158"/>
      <c r="V19" s="1158"/>
      <c r="W19" s="1158"/>
      <c r="X19" s="1158"/>
      <c r="Y19" s="1158"/>
      <c r="Z19" s="1158"/>
      <c r="AA19" s="1158"/>
      <c r="AB19" s="1158"/>
      <c r="AC19" s="1158"/>
      <c r="AD19" s="1158"/>
      <c r="AE19" s="1158"/>
      <c r="AF19" s="1158"/>
      <c r="AG19" s="1158"/>
      <c r="AH19" s="1158"/>
      <c r="AI19" s="1158"/>
      <c r="AJ19" s="1158"/>
      <c r="AK19" s="1158"/>
      <c r="AL19" s="1158"/>
      <c r="AM19" s="1158"/>
      <c r="AN19" s="1158"/>
      <c r="AO19" s="1158"/>
      <c r="AP19" s="1158"/>
      <c r="AQ19" s="1158"/>
      <c r="AR19" s="1158"/>
      <c r="AS19" s="1158"/>
      <c r="AT19" s="1158"/>
      <c r="AU19" s="1158"/>
      <c r="AV19" s="1158"/>
      <c r="AW19" s="1158"/>
      <c r="AX19" s="1158"/>
      <c r="AY19" s="1158"/>
      <c r="AZ19" s="1154"/>
      <c r="BA19" s="1129"/>
      <c r="BB19" s="1129"/>
      <c r="BC19" s="1148"/>
      <c r="BD19" s="577" t="s">
        <v>333</v>
      </c>
      <c r="BE19" s="577"/>
      <c r="BF19" s="577"/>
      <c r="BG19" s="577"/>
      <c r="BH19" s="577"/>
      <c r="BI19" s="577"/>
      <c r="BJ19" s="577"/>
      <c r="BK19" s="577"/>
      <c r="BL19" s="577"/>
      <c r="BM19" s="577"/>
      <c r="BN19" s="578"/>
      <c r="BO19" s="406"/>
      <c r="BP19" s="406"/>
      <c r="BQ19" s="406"/>
      <c r="BR19" s="406"/>
    </row>
    <row r="20" spans="4:70" s="245" customFormat="1" ht="24.75" customHeight="1">
      <c r="D20" s="268"/>
      <c r="E20" s="604">
        <v>48</v>
      </c>
      <c r="F20" s="604"/>
      <c r="G20" s="714" t="s">
        <v>95</v>
      </c>
      <c r="H20" s="714"/>
      <c r="I20" s="714"/>
      <c r="J20" s="714"/>
      <c r="K20" s="714"/>
      <c r="L20" s="714"/>
      <c r="M20" s="714"/>
      <c r="N20" s="714"/>
      <c r="O20" s="714"/>
      <c r="P20" s="714"/>
      <c r="Q20" s="714"/>
      <c r="R20" s="714"/>
      <c r="S20" s="1063"/>
      <c r="T20" s="401"/>
      <c r="U20" s="726" t="s">
        <v>96</v>
      </c>
      <c r="V20" s="726"/>
      <c r="W20" s="726"/>
      <c r="X20" s="726"/>
      <c r="Y20" s="726"/>
      <c r="Z20" s="726"/>
      <c r="AA20" s="726"/>
      <c r="AB20" s="726"/>
      <c r="AC20" s="726"/>
      <c r="AD20" s="726"/>
      <c r="AE20" s="726"/>
      <c r="AF20" s="726"/>
      <c r="AG20" s="726"/>
      <c r="AH20" s="726"/>
      <c r="AI20" s="726"/>
      <c r="AJ20" s="726"/>
      <c r="AK20" s="1208"/>
      <c r="AL20" s="1118"/>
      <c r="AM20" s="1084"/>
      <c r="AN20" s="1084"/>
      <c r="AO20" s="1085"/>
      <c r="AP20" s="628" t="s">
        <v>277</v>
      </c>
      <c r="AQ20" s="628"/>
      <c r="AR20" s="628"/>
      <c r="AS20" s="628"/>
      <c r="AT20" s="628"/>
      <c r="AU20" s="628"/>
      <c r="AV20" s="628"/>
      <c r="AW20" s="628"/>
      <c r="AX20" s="354"/>
      <c r="AY20" s="354"/>
      <c r="AZ20" s="354"/>
      <c r="BA20" s="359"/>
      <c r="BB20" s="359"/>
      <c r="BC20" s="359"/>
      <c r="BD20" s="359"/>
      <c r="BE20" s="359"/>
      <c r="BF20" s="359"/>
      <c r="BG20" s="359"/>
      <c r="BH20" s="359"/>
      <c r="BI20" s="359"/>
      <c r="BJ20" s="359"/>
      <c r="BK20" s="359"/>
      <c r="BL20" s="359"/>
      <c r="BM20" s="359"/>
      <c r="BN20" s="360"/>
    </row>
    <row r="21" spans="4:70" s="245" customFormat="1" ht="24.75" customHeight="1">
      <c r="D21" s="346"/>
      <c r="E21" s="588"/>
      <c r="F21" s="588"/>
      <c r="G21" s="639"/>
      <c r="H21" s="639"/>
      <c r="I21" s="639"/>
      <c r="J21" s="639"/>
      <c r="K21" s="639"/>
      <c r="L21" s="639"/>
      <c r="M21" s="639"/>
      <c r="N21" s="639"/>
      <c r="O21" s="639"/>
      <c r="P21" s="639"/>
      <c r="Q21" s="639"/>
      <c r="R21" s="639"/>
      <c r="S21" s="640"/>
      <c r="T21" s="402"/>
      <c r="U21" s="690" t="s">
        <v>97</v>
      </c>
      <c r="V21" s="690"/>
      <c r="W21" s="690"/>
      <c r="X21" s="690"/>
      <c r="Y21" s="690"/>
      <c r="Z21" s="690"/>
      <c r="AA21" s="690"/>
      <c r="AB21" s="690"/>
      <c r="AC21" s="690"/>
      <c r="AD21" s="690"/>
      <c r="AE21" s="690"/>
      <c r="AF21" s="690"/>
      <c r="AG21" s="690"/>
      <c r="AH21" s="690"/>
      <c r="AI21" s="690"/>
      <c r="AJ21" s="690"/>
      <c r="AK21" s="1209"/>
      <c r="AL21" s="1153"/>
      <c r="AM21" s="1086"/>
      <c r="AN21" s="1086"/>
      <c r="AO21" s="1087"/>
      <c r="AP21" s="557" t="s">
        <v>277</v>
      </c>
      <c r="AQ21" s="557"/>
      <c r="AR21" s="557"/>
      <c r="AS21" s="557"/>
      <c r="AT21" s="557"/>
      <c r="AU21" s="557"/>
      <c r="AV21" s="557"/>
      <c r="AW21" s="557"/>
      <c r="AX21" s="371"/>
      <c r="AY21" s="371"/>
      <c r="AZ21" s="371"/>
      <c r="BA21" s="284"/>
      <c r="BB21" s="284"/>
      <c r="BC21" s="284"/>
      <c r="BD21" s="284"/>
      <c r="BE21" s="284"/>
      <c r="BF21" s="284"/>
      <c r="BG21" s="284"/>
      <c r="BH21" s="284"/>
      <c r="BI21" s="284"/>
      <c r="BJ21" s="284"/>
      <c r="BK21" s="284"/>
      <c r="BL21" s="284"/>
      <c r="BM21" s="284"/>
      <c r="BN21" s="11"/>
    </row>
    <row r="22" spans="4:70" s="245" customFormat="1" ht="24.75" customHeight="1">
      <c r="D22" s="346"/>
      <c r="E22" s="588"/>
      <c r="F22" s="588"/>
      <c r="G22" s="639"/>
      <c r="H22" s="639"/>
      <c r="I22" s="639"/>
      <c r="J22" s="639"/>
      <c r="K22" s="639"/>
      <c r="L22" s="639"/>
      <c r="M22" s="639"/>
      <c r="N22" s="639"/>
      <c r="O22" s="639"/>
      <c r="P22" s="639"/>
      <c r="Q22" s="639"/>
      <c r="R22" s="639"/>
      <c r="S22" s="640"/>
      <c r="T22" s="402"/>
      <c r="U22" s="690" t="s">
        <v>98</v>
      </c>
      <c r="V22" s="690"/>
      <c r="W22" s="690"/>
      <c r="X22" s="690"/>
      <c r="Y22" s="690"/>
      <c r="Z22" s="690"/>
      <c r="AA22" s="690"/>
      <c r="AB22" s="690"/>
      <c r="AC22" s="690"/>
      <c r="AD22" s="690"/>
      <c r="AE22" s="690"/>
      <c r="AF22" s="690"/>
      <c r="AG22" s="690"/>
      <c r="AH22" s="690"/>
      <c r="AI22" s="690"/>
      <c r="AJ22" s="690"/>
      <c r="AK22" s="1209"/>
      <c r="AL22" s="1153"/>
      <c r="AM22" s="1086"/>
      <c r="AN22" s="1086"/>
      <c r="AO22" s="1087"/>
      <c r="AP22" s="557" t="s">
        <v>277</v>
      </c>
      <c r="AQ22" s="557"/>
      <c r="AR22" s="557"/>
      <c r="AS22" s="557"/>
      <c r="AT22" s="557"/>
      <c r="AU22" s="557"/>
      <c r="AV22" s="557"/>
      <c r="AW22" s="557"/>
      <c r="AX22" s="371"/>
      <c r="AY22" s="371"/>
      <c r="AZ22" s="371"/>
      <c r="BA22" s="284"/>
      <c r="BB22" s="284"/>
      <c r="BC22" s="284"/>
      <c r="BD22" s="284"/>
      <c r="BE22" s="284"/>
      <c r="BF22" s="284"/>
      <c r="BG22" s="284"/>
      <c r="BH22" s="284"/>
      <c r="BI22" s="284"/>
      <c r="BJ22" s="284"/>
      <c r="BK22" s="284"/>
      <c r="BL22" s="284"/>
      <c r="BM22" s="284"/>
      <c r="BN22" s="11"/>
    </row>
    <row r="23" spans="4:70" s="245" customFormat="1" ht="24.75" customHeight="1">
      <c r="D23" s="65"/>
      <c r="E23" s="575"/>
      <c r="F23" s="575"/>
      <c r="G23" s="1090"/>
      <c r="H23" s="1090"/>
      <c r="I23" s="1090"/>
      <c r="J23" s="1090"/>
      <c r="K23" s="1090"/>
      <c r="L23" s="1090"/>
      <c r="M23" s="1090"/>
      <c r="N23" s="1090"/>
      <c r="O23" s="1090"/>
      <c r="P23" s="1090"/>
      <c r="Q23" s="1090"/>
      <c r="R23" s="1090"/>
      <c r="S23" s="1091"/>
      <c r="T23" s="397"/>
      <c r="U23" s="647" t="s">
        <v>99</v>
      </c>
      <c r="V23" s="647"/>
      <c r="W23" s="647"/>
      <c r="X23" s="647"/>
      <c r="Y23" s="647"/>
      <c r="Z23" s="647"/>
      <c r="AA23" s="647"/>
      <c r="AB23" s="647"/>
      <c r="AC23" s="647"/>
      <c r="AD23" s="647"/>
      <c r="AE23" s="647"/>
      <c r="AF23" s="647"/>
      <c r="AG23" s="647"/>
      <c r="AH23" s="647"/>
      <c r="AI23" s="647"/>
      <c r="AJ23" s="647"/>
      <c r="AK23" s="1205"/>
      <c r="AL23" s="1154"/>
      <c r="AM23" s="1129"/>
      <c r="AN23" s="1129"/>
      <c r="AO23" s="1148"/>
      <c r="AP23" s="577" t="s">
        <v>277</v>
      </c>
      <c r="AQ23" s="577"/>
      <c r="AR23" s="577"/>
      <c r="AS23" s="577"/>
      <c r="AT23" s="577"/>
      <c r="AU23" s="577"/>
      <c r="AV23" s="577"/>
      <c r="AW23" s="577"/>
      <c r="AX23" s="357"/>
      <c r="AY23" s="357"/>
      <c r="AZ23" s="357"/>
      <c r="BA23" s="288"/>
      <c r="BB23" s="288"/>
      <c r="BC23" s="288"/>
      <c r="BD23" s="288"/>
      <c r="BE23" s="288"/>
      <c r="BF23" s="288"/>
      <c r="BG23" s="288"/>
      <c r="BH23" s="288"/>
      <c r="BI23" s="288"/>
      <c r="BJ23" s="288"/>
      <c r="BK23" s="288"/>
      <c r="BL23" s="288"/>
      <c r="BM23" s="288"/>
      <c r="BN23" s="13"/>
    </row>
    <row r="24" spans="4:70" s="245" customFormat="1" ht="29.25" customHeight="1">
      <c r="D24" s="52"/>
      <c r="E24" s="583">
        <v>49</v>
      </c>
      <c r="F24" s="583"/>
      <c r="G24" s="1206" t="s">
        <v>100</v>
      </c>
      <c r="H24" s="1206"/>
      <c r="I24" s="1206"/>
      <c r="J24" s="1206"/>
      <c r="K24" s="1206"/>
      <c r="L24" s="1206"/>
      <c r="M24" s="1206"/>
      <c r="N24" s="1206"/>
      <c r="O24" s="1206"/>
      <c r="P24" s="1206"/>
      <c r="Q24" s="1206"/>
      <c r="R24" s="1206"/>
      <c r="S24" s="1207"/>
      <c r="T24" s="813"/>
      <c r="U24" s="695"/>
      <c r="V24" s="695"/>
      <c r="W24" s="696"/>
      <c r="X24" s="583" t="s">
        <v>333</v>
      </c>
      <c r="Y24" s="583"/>
      <c r="Z24" s="583"/>
      <c r="AA24" s="583"/>
      <c r="AB24" s="583"/>
      <c r="AC24" s="583"/>
      <c r="AD24" s="583"/>
      <c r="AE24" s="583"/>
      <c r="AF24" s="583"/>
      <c r="AG24" s="583"/>
      <c r="AH24" s="814"/>
      <c r="AI24" s="31"/>
      <c r="AJ24" s="31"/>
      <c r="AK24" s="31"/>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1"/>
      <c r="BJ24" s="31"/>
      <c r="BK24" s="31"/>
      <c r="BL24" s="31"/>
      <c r="BM24" s="31"/>
      <c r="BN24" s="32"/>
    </row>
    <row r="25" spans="4:70" s="245" customFormat="1" ht="24" customHeight="1">
      <c r="D25" s="268"/>
      <c r="E25" s="714">
        <v>50</v>
      </c>
      <c r="F25" s="1063"/>
      <c r="G25" s="1109" t="s">
        <v>420</v>
      </c>
      <c r="H25" s="1110"/>
      <c r="I25" s="1110"/>
      <c r="J25" s="1110"/>
      <c r="K25" s="1110"/>
      <c r="L25" s="1110"/>
      <c r="M25" s="1110"/>
      <c r="N25" s="1110"/>
      <c r="O25" s="1110"/>
      <c r="P25" s="1110"/>
      <c r="Q25" s="1110"/>
      <c r="R25" s="1110"/>
      <c r="S25" s="1111"/>
      <c r="T25" s="582" t="s">
        <v>419</v>
      </c>
      <c r="U25" s="583"/>
      <c r="V25" s="583"/>
      <c r="W25" s="583"/>
      <c r="X25" s="583"/>
      <c r="Y25" s="590"/>
      <c r="Z25" s="753"/>
      <c r="AA25" s="583"/>
      <c r="AB25" s="583"/>
      <c r="AC25" s="583"/>
      <c r="AD25" s="583"/>
      <c r="AE25" s="583"/>
      <c r="AF25" s="583"/>
      <c r="AG25" s="583"/>
      <c r="AH25" s="583"/>
      <c r="AI25" s="583"/>
      <c r="AJ25" s="583"/>
      <c r="AK25" s="583"/>
      <c r="AL25" s="583"/>
      <c r="AM25" s="583"/>
      <c r="AN25" s="583"/>
      <c r="AO25" s="583"/>
      <c r="AP25" s="583"/>
      <c r="AQ25" s="583"/>
      <c r="AR25" s="583"/>
      <c r="AS25" s="584"/>
      <c r="AT25" s="585" t="s">
        <v>421</v>
      </c>
      <c r="AU25" s="586"/>
      <c r="AV25" s="586"/>
      <c r="AW25" s="1103"/>
      <c r="AX25" s="583"/>
      <c r="AY25" s="583"/>
      <c r="AZ25" s="583"/>
      <c r="BA25" s="583"/>
      <c r="BB25" s="583"/>
      <c r="BC25" s="583"/>
      <c r="BD25" s="583"/>
      <c r="BE25" s="583"/>
      <c r="BF25" s="583"/>
      <c r="BG25" s="583"/>
      <c r="BH25" s="583"/>
      <c r="BI25" s="583"/>
      <c r="BJ25" s="583"/>
      <c r="BK25" s="583"/>
      <c r="BL25" s="583"/>
      <c r="BM25" s="583"/>
      <c r="BN25" s="584"/>
    </row>
    <row r="26" spans="4:70" s="245" customFormat="1" ht="24" customHeight="1">
      <c r="D26" s="346"/>
      <c r="E26" s="632" t="s">
        <v>189</v>
      </c>
      <c r="F26" s="633"/>
      <c r="G26" s="1109" t="s">
        <v>422</v>
      </c>
      <c r="H26" s="1110"/>
      <c r="I26" s="1110"/>
      <c r="J26" s="1110"/>
      <c r="K26" s="1110"/>
      <c r="L26" s="1110"/>
      <c r="M26" s="1110"/>
      <c r="N26" s="1110"/>
      <c r="O26" s="1110"/>
      <c r="P26" s="1110"/>
      <c r="Q26" s="1110"/>
      <c r="R26" s="1110"/>
      <c r="S26" s="1111"/>
      <c r="T26" s="582" t="s">
        <v>419</v>
      </c>
      <c r="U26" s="583"/>
      <c r="V26" s="583"/>
      <c r="W26" s="583"/>
      <c r="X26" s="583"/>
      <c r="Y26" s="590"/>
      <c r="Z26" s="753"/>
      <c r="AA26" s="583"/>
      <c r="AB26" s="583"/>
      <c r="AC26" s="583"/>
      <c r="AD26" s="583"/>
      <c r="AE26" s="583"/>
      <c r="AF26" s="583"/>
      <c r="AG26" s="583"/>
      <c r="AH26" s="583"/>
      <c r="AI26" s="583"/>
      <c r="AJ26" s="583"/>
      <c r="AK26" s="583"/>
      <c r="AL26" s="583"/>
      <c r="AM26" s="583"/>
      <c r="AN26" s="583"/>
      <c r="AO26" s="583"/>
      <c r="AP26" s="583"/>
      <c r="AQ26" s="583"/>
      <c r="AR26" s="583"/>
      <c r="AS26" s="584"/>
      <c r="AT26" s="585" t="s">
        <v>421</v>
      </c>
      <c r="AU26" s="586"/>
      <c r="AV26" s="586"/>
      <c r="AW26" s="1103"/>
      <c r="AX26" s="583"/>
      <c r="AY26" s="583"/>
      <c r="AZ26" s="583"/>
      <c r="BA26" s="583"/>
      <c r="BB26" s="583"/>
      <c r="BC26" s="583"/>
      <c r="BD26" s="583"/>
      <c r="BE26" s="583"/>
      <c r="BF26" s="583"/>
      <c r="BG26" s="583"/>
      <c r="BH26" s="583"/>
      <c r="BI26" s="583"/>
      <c r="BJ26" s="583"/>
      <c r="BK26" s="583"/>
      <c r="BL26" s="583"/>
      <c r="BM26" s="583"/>
      <c r="BN26" s="584"/>
    </row>
    <row r="27" spans="4:70" s="245" customFormat="1" ht="24" customHeight="1">
      <c r="D27" s="346"/>
      <c r="E27" s="632"/>
      <c r="F27" s="633"/>
      <c r="G27" s="1109" t="s">
        <v>423</v>
      </c>
      <c r="H27" s="1110"/>
      <c r="I27" s="1110"/>
      <c r="J27" s="1110"/>
      <c r="K27" s="1110"/>
      <c r="L27" s="1110"/>
      <c r="M27" s="1110"/>
      <c r="N27" s="1110"/>
      <c r="O27" s="1110"/>
      <c r="P27" s="1110"/>
      <c r="Q27" s="1110"/>
      <c r="R27" s="1110"/>
      <c r="S27" s="1111"/>
      <c r="T27" s="582" t="s">
        <v>419</v>
      </c>
      <c r="U27" s="583"/>
      <c r="V27" s="583"/>
      <c r="W27" s="583"/>
      <c r="X27" s="583"/>
      <c r="Y27" s="590"/>
      <c r="Z27" s="753"/>
      <c r="AA27" s="583"/>
      <c r="AB27" s="583"/>
      <c r="AC27" s="583"/>
      <c r="AD27" s="583"/>
      <c r="AE27" s="583"/>
      <c r="AF27" s="583"/>
      <c r="AG27" s="583"/>
      <c r="AH27" s="583"/>
      <c r="AI27" s="583"/>
      <c r="AJ27" s="583"/>
      <c r="AK27" s="583"/>
      <c r="AL27" s="583"/>
      <c r="AM27" s="583"/>
      <c r="AN27" s="583"/>
      <c r="AO27" s="583"/>
      <c r="AP27" s="583"/>
      <c r="AQ27" s="583"/>
      <c r="AR27" s="583"/>
      <c r="AS27" s="584"/>
      <c r="AT27" s="585" t="s">
        <v>421</v>
      </c>
      <c r="AU27" s="586"/>
      <c r="AV27" s="586"/>
      <c r="AW27" s="1103"/>
      <c r="AX27" s="583"/>
      <c r="AY27" s="583"/>
      <c r="AZ27" s="583"/>
      <c r="BA27" s="583"/>
      <c r="BB27" s="583"/>
      <c r="BC27" s="583"/>
      <c r="BD27" s="583"/>
      <c r="BE27" s="583"/>
      <c r="BF27" s="583"/>
      <c r="BG27" s="583"/>
      <c r="BH27" s="583"/>
      <c r="BI27" s="583"/>
      <c r="BJ27" s="583"/>
      <c r="BK27" s="583"/>
      <c r="BL27" s="583"/>
      <c r="BM27" s="583"/>
      <c r="BN27" s="584"/>
    </row>
    <row r="28" spans="4:70" s="245" customFormat="1" ht="24" customHeight="1">
      <c r="D28" s="346"/>
      <c r="E28" s="632"/>
      <c r="F28" s="633"/>
      <c r="G28" s="1109" t="s">
        <v>424</v>
      </c>
      <c r="H28" s="1110"/>
      <c r="I28" s="1110"/>
      <c r="J28" s="1110"/>
      <c r="K28" s="1110"/>
      <c r="L28" s="1110"/>
      <c r="M28" s="1110"/>
      <c r="N28" s="1110"/>
      <c r="O28" s="1110"/>
      <c r="P28" s="1110"/>
      <c r="Q28" s="1110"/>
      <c r="R28" s="1110"/>
      <c r="S28" s="1111"/>
      <c r="T28" s="582" t="s">
        <v>425</v>
      </c>
      <c r="U28" s="583"/>
      <c r="V28" s="583"/>
      <c r="W28" s="583"/>
      <c r="X28" s="583"/>
      <c r="Y28" s="590"/>
      <c r="Z28" s="753"/>
      <c r="AA28" s="583"/>
      <c r="AB28" s="583"/>
      <c r="AC28" s="583"/>
      <c r="AD28" s="583"/>
      <c r="AE28" s="583"/>
      <c r="AF28" s="583"/>
      <c r="AG28" s="583"/>
      <c r="AH28" s="583"/>
      <c r="AI28" s="583"/>
      <c r="AJ28" s="583"/>
      <c r="AK28" s="583"/>
      <c r="AL28" s="583"/>
      <c r="AM28" s="583"/>
      <c r="AN28" s="583"/>
      <c r="AO28" s="583"/>
      <c r="AP28" s="583"/>
      <c r="AQ28" s="583"/>
      <c r="AR28" s="585" t="s">
        <v>426</v>
      </c>
      <c r="AS28" s="586"/>
      <c r="AT28" s="586"/>
      <c r="AU28" s="586"/>
      <c r="AV28" s="586"/>
      <c r="AW28" s="1103"/>
      <c r="AX28" s="583"/>
      <c r="AY28" s="583"/>
      <c r="AZ28" s="583"/>
      <c r="BA28" s="583"/>
      <c r="BB28" s="583"/>
      <c r="BC28" s="583"/>
      <c r="BD28" s="583"/>
      <c r="BE28" s="583"/>
      <c r="BF28" s="583"/>
      <c r="BG28" s="583"/>
      <c r="BH28" s="583"/>
      <c r="BI28" s="583"/>
      <c r="BJ28" s="583"/>
      <c r="BK28" s="583"/>
      <c r="BL28" s="583"/>
      <c r="BM28" s="583"/>
      <c r="BN28" s="584"/>
    </row>
    <row r="29" spans="4:70" s="292" customFormat="1" ht="24" customHeight="1">
      <c r="D29" s="346"/>
      <c r="E29" s="639"/>
      <c r="F29" s="640"/>
      <c r="G29" s="1109" t="s">
        <v>427</v>
      </c>
      <c r="H29" s="1110"/>
      <c r="I29" s="1110"/>
      <c r="J29" s="1110"/>
      <c r="K29" s="1110"/>
      <c r="L29" s="1110"/>
      <c r="M29" s="1110"/>
      <c r="N29" s="1110"/>
      <c r="O29" s="1110"/>
      <c r="P29" s="1110"/>
      <c r="Q29" s="1110"/>
      <c r="R29" s="1110"/>
      <c r="S29" s="1111"/>
      <c r="T29" s="582" t="s">
        <v>425</v>
      </c>
      <c r="U29" s="583"/>
      <c r="V29" s="583"/>
      <c r="W29" s="583"/>
      <c r="X29" s="583"/>
      <c r="Y29" s="590"/>
      <c r="Z29" s="753"/>
      <c r="AA29" s="583"/>
      <c r="AB29" s="583"/>
      <c r="AC29" s="583"/>
      <c r="AD29" s="583"/>
      <c r="AE29" s="583"/>
      <c r="AF29" s="583"/>
      <c r="AG29" s="583"/>
      <c r="AH29" s="583"/>
      <c r="AI29" s="583"/>
      <c r="AJ29" s="583"/>
      <c r="AK29" s="583"/>
      <c r="AL29" s="583"/>
      <c r="AM29" s="583"/>
      <c r="AN29" s="583"/>
      <c r="AO29" s="583"/>
      <c r="AP29" s="583"/>
      <c r="AQ29" s="583"/>
      <c r="AR29" s="585" t="s">
        <v>426</v>
      </c>
      <c r="AS29" s="586"/>
      <c r="AT29" s="586"/>
      <c r="AU29" s="586"/>
      <c r="AV29" s="586"/>
      <c r="AW29" s="1103"/>
      <c r="AX29" s="583"/>
      <c r="AY29" s="583"/>
      <c r="AZ29" s="583"/>
      <c r="BA29" s="583"/>
      <c r="BB29" s="583"/>
      <c r="BC29" s="583"/>
      <c r="BD29" s="583"/>
      <c r="BE29" s="583"/>
      <c r="BF29" s="583"/>
      <c r="BG29" s="583"/>
      <c r="BH29" s="583"/>
      <c r="BI29" s="583"/>
      <c r="BJ29" s="583"/>
      <c r="BK29" s="583"/>
      <c r="BL29" s="583"/>
      <c r="BM29" s="583"/>
      <c r="BN29" s="584"/>
    </row>
    <row r="30" spans="4:70" s="292" customFormat="1" ht="24" customHeight="1">
      <c r="D30" s="346"/>
      <c r="E30" s="632"/>
      <c r="F30" s="633"/>
      <c r="G30" s="1109" t="s">
        <v>430</v>
      </c>
      <c r="H30" s="1110"/>
      <c r="I30" s="1110"/>
      <c r="J30" s="1110"/>
      <c r="K30" s="1110"/>
      <c r="L30" s="1110"/>
      <c r="M30" s="1110"/>
      <c r="N30" s="1110"/>
      <c r="O30" s="1110"/>
      <c r="P30" s="1110"/>
      <c r="Q30" s="1110"/>
      <c r="R30" s="1110"/>
      <c r="S30" s="1111"/>
      <c r="T30" s="582" t="s">
        <v>428</v>
      </c>
      <c r="U30" s="583"/>
      <c r="V30" s="583"/>
      <c r="W30" s="583"/>
      <c r="X30" s="583"/>
      <c r="Y30" s="590"/>
      <c r="Z30" s="753"/>
      <c r="AA30" s="583"/>
      <c r="AB30" s="583"/>
      <c r="AC30" s="583"/>
      <c r="AD30" s="583"/>
      <c r="AE30" s="583"/>
      <c r="AF30" s="583"/>
      <c r="AG30" s="583"/>
      <c r="AH30" s="583"/>
      <c r="AI30" s="583"/>
      <c r="AJ30" s="583"/>
      <c r="AK30" s="583"/>
      <c r="AL30" s="583"/>
      <c r="AM30" s="583"/>
      <c r="AN30" s="583"/>
      <c r="AO30" s="583"/>
      <c r="AP30" s="583"/>
      <c r="AQ30" s="583"/>
      <c r="AR30" s="585" t="s">
        <v>425</v>
      </c>
      <c r="AS30" s="586"/>
      <c r="AT30" s="586"/>
      <c r="AU30" s="586"/>
      <c r="AV30" s="586"/>
      <c r="AW30" s="1103"/>
      <c r="AX30" s="583"/>
      <c r="AY30" s="583"/>
      <c r="AZ30" s="583"/>
      <c r="BA30" s="583"/>
      <c r="BB30" s="583"/>
      <c r="BC30" s="583"/>
      <c r="BD30" s="583"/>
      <c r="BE30" s="583"/>
      <c r="BF30" s="583"/>
      <c r="BG30" s="583"/>
      <c r="BH30" s="583"/>
      <c r="BI30" s="583"/>
      <c r="BJ30" s="583"/>
      <c r="BK30" s="583"/>
      <c r="BL30" s="583"/>
      <c r="BM30" s="583"/>
      <c r="BN30" s="584"/>
    </row>
    <row r="31" spans="4:70" s="292" customFormat="1" ht="24" customHeight="1">
      <c r="D31" s="346"/>
      <c r="E31" s="632"/>
      <c r="F31" s="633"/>
      <c r="G31" s="1109" t="s">
        <v>431</v>
      </c>
      <c r="H31" s="1110"/>
      <c r="I31" s="1110"/>
      <c r="J31" s="1110"/>
      <c r="K31" s="1110"/>
      <c r="L31" s="1110"/>
      <c r="M31" s="1110"/>
      <c r="N31" s="1110"/>
      <c r="O31" s="1110"/>
      <c r="P31" s="1110"/>
      <c r="Q31" s="1110"/>
      <c r="R31" s="1110"/>
      <c r="S31" s="1111"/>
      <c r="T31" s="582" t="s">
        <v>429</v>
      </c>
      <c r="U31" s="583"/>
      <c r="V31" s="583"/>
      <c r="W31" s="583"/>
      <c r="X31" s="583"/>
      <c r="Y31" s="590"/>
      <c r="Z31" s="753"/>
      <c r="AA31" s="583"/>
      <c r="AB31" s="583"/>
      <c r="AC31" s="583"/>
      <c r="AD31" s="583"/>
      <c r="AE31" s="583"/>
      <c r="AF31" s="583"/>
      <c r="AG31" s="583"/>
      <c r="AH31" s="583"/>
      <c r="AI31" s="583"/>
      <c r="AJ31" s="583"/>
      <c r="AK31" s="583"/>
      <c r="AL31" s="583"/>
      <c r="AM31" s="583"/>
      <c r="AN31" s="583"/>
      <c r="AO31" s="583"/>
      <c r="AP31" s="583"/>
      <c r="AQ31" s="583"/>
      <c r="AR31" s="585" t="s">
        <v>425</v>
      </c>
      <c r="AS31" s="586"/>
      <c r="AT31" s="586"/>
      <c r="AU31" s="586"/>
      <c r="AV31" s="586"/>
      <c r="AW31" s="1103"/>
      <c r="AX31" s="583"/>
      <c r="AY31" s="583"/>
      <c r="AZ31" s="583"/>
      <c r="BA31" s="583"/>
      <c r="BB31" s="583"/>
      <c r="BC31" s="583"/>
      <c r="BD31" s="583"/>
      <c r="BE31" s="583"/>
      <c r="BF31" s="583"/>
      <c r="BG31" s="583"/>
      <c r="BH31" s="583"/>
      <c r="BI31" s="583"/>
      <c r="BJ31" s="583"/>
      <c r="BK31" s="583"/>
      <c r="BL31" s="583"/>
      <c r="BM31" s="583"/>
      <c r="BN31" s="584"/>
    </row>
    <row r="32" spans="4:70" s="292" customFormat="1" ht="24" customHeight="1">
      <c r="D32" s="65"/>
      <c r="E32" s="634"/>
      <c r="F32" s="635"/>
      <c r="G32" s="1109" t="s">
        <v>432</v>
      </c>
      <c r="H32" s="1110"/>
      <c r="I32" s="1110"/>
      <c r="J32" s="1110"/>
      <c r="K32" s="1110"/>
      <c r="L32" s="1110"/>
      <c r="M32" s="1110"/>
      <c r="N32" s="1110"/>
      <c r="O32" s="1110"/>
      <c r="P32" s="1110"/>
      <c r="Q32" s="1110"/>
      <c r="R32" s="1110"/>
      <c r="S32" s="1111"/>
      <c r="T32" s="582" t="s">
        <v>419</v>
      </c>
      <c r="U32" s="583"/>
      <c r="V32" s="583"/>
      <c r="W32" s="583"/>
      <c r="X32" s="583"/>
      <c r="Y32" s="590"/>
      <c r="Z32" s="753"/>
      <c r="AA32" s="583"/>
      <c r="AB32" s="583"/>
      <c r="AC32" s="583"/>
      <c r="AD32" s="583"/>
      <c r="AE32" s="583"/>
      <c r="AF32" s="583"/>
      <c r="AG32" s="583"/>
      <c r="AH32" s="583"/>
      <c r="AI32" s="583"/>
      <c r="AJ32" s="583"/>
      <c r="AK32" s="583"/>
      <c r="AL32" s="583"/>
      <c r="AM32" s="583"/>
      <c r="AN32" s="583"/>
      <c r="AO32" s="583"/>
      <c r="AP32" s="583"/>
      <c r="AQ32" s="583"/>
      <c r="AR32" s="585" t="s">
        <v>425</v>
      </c>
      <c r="AS32" s="586"/>
      <c r="AT32" s="586"/>
      <c r="AU32" s="586"/>
      <c r="AV32" s="586"/>
      <c r="AW32" s="1103"/>
      <c r="AX32" s="583"/>
      <c r="AY32" s="583"/>
      <c r="AZ32" s="583"/>
      <c r="BA32" s="583"/>
      <c r="BB32" s="583"/>
      <c r="BC32" s="583"/>
      <c r="BD32" s="583"/>
      <c r="BE32" s="583"/>
      <c r="BF32" s="583"/>
      <c r="BG32" s="583"/>
      <c r="BH32" s="583"/>
      <c r="BI32" s="583"/>
      <c r="BJ32" s="583"/>
      <c r="BK32" s="583"/>
      <c r="BL32" s="583"/>
      <c r="BM32" s="583"/>
      <c r="BN32" s="584"/>
    </row>
    <row r="33" spans="1:107" s="245" customFormat="1" ht="10" customHeight="1">
      <c r="D33" s="383"/>
      <c r="E33" s="126"/>
      <c r="F33" s="126"/>
      <c r="G33" s="125"/>
      <c r="H33" s="125"/>
      <c r="I33" s="125"/>
      <c r="J33" s="125"/>
      <c r="K33" s="125"/>
      <c r="L33" s="125"/>
      <c r="M33" s="125"/>
      <c r="N33" s="125"/>
      <c r="O33" s="125"/>
      <c r="P33" s="125"/>
      <c r="Q33" s="125"/>
      <c r="R33" s="125"/>
      <c r="S33" s="125"/>
      <c r="T33" s="323"/>
      <c r="U33" s="323"/>
      <c r="V33" s="323"/>
      <c r="W33" s="323"/>
      <c r="X33" s="323"/>
      <c r="Y33" s="323"/>
      <c r="Z33" s="323"/>
      <c r="AA33" s="323"/>
      <c r="AB33" s="323"/>
      <c r="AC33" s="323"/>
      <c r="AD33" s="323"/>
      <c r="AE33" s="323"/>
      <c r="AF33" s="323"/>
      <c r="AG33" s="323"/>
      <c r="AH33" s="323"/>
      <c r="AI33" s="323"/>
      <c r="AJ33" s="323"/>
      <c r="AK33" s="125"/>
      <c r="AL33" s="125"/>
      <c r="AM33" s="125"/>
      <c r="AN33" s="125"/>
      <c r="AO33" s="125"/>
      <c r="AP33" s="125"/>
      <c r="AQ33" s="125"/>
      <c r="AR33" s="125"/>
      <c r="AS33" s="125"/>
      <c r="AT33" s="125"/>
      <c r="AU33" s="125"/>
      <c r="AV33" s="125"/>
      <c r="AW33" s="125"/>
      <c r="AX33" s="323"/>
      <c r="AY33" s="323"/>
      <c r="AZ33" s="323"/>
      <c r="BA33" s="323"/>
      <c r="BB33" s="323"/>
      <c r="BC33" s="323"/>
      <c r="BD33" s="323"/>
      <c r="BE33" s="323"/>
      <c r="BF33" s="323"/>
      <c r="BG33" s="323"/>
      <c r="BH33" s="323"/>
      <c r="BI33" s="323"/>
      <c r="BJ33" s="323"/>
      <c r="BK33" s="323"/>
      <c r="BL33" s="323"/>
      <c r="BM33" s="323"/>
      <c r="BN33" s="323"/>
    </row>
    <row r="34" spans="1:107" s="245" customFormat="1" ht="10" customHeight="1">
      <c r="D34" s="385"/>
      <c r="E34" s="370"/>
      <c r="F34" s="370"/>
      <c r="G34" s="127"/>
      <c r="H34" s="127"/>
      <c r="I34" s="127"/>
      <c r="J34" s="127"/>
      <c r="K34" s="127"/>
      <c r="L34" s="127"/>
      <c r="M34" s="127"/>
      <c r="N34" s="127"/>
      <c r="O34" s="127"/>
      <c r="P34" s="127"/>
      <c r="Q34" s="127"/>
      <c r="R34" s="127"/>
      <c r="S34" s="127"/>
      <c r="T34" s="320"/>
      <c r="U34" s="320"/>
      <c r="V34" s="320"/>
      <c r="W34" s="320"/>
      <c r="X34" s="320"/>
      <c r="Y34" s="320"/>
      <c r="Z34" s="320"/>
      <c r="AA34" s="320"/>
      <c r="AB34" s="320"/>
      <c r="AC34" s="320"/>
      <c r="AD34" s="320"/>
      <c r="AE34" s="320"/>
      <c r="AF34" s="320"/>
      <c r="AG34" s="320"/>
      <c r="AH34" s="320"/>
      <c r="AI34" s="320"/>
      <c r="AJ34" s="320"/>
      <c r="AK34" s="127"/>
      <c r="AL34" s="127"/>
      <c r="AM34" s="127"/>
      <c r="AN34" s="127"/>
      <c r="AO34" s="127"/>
      <c r="AP34" s="127"/>
      <c r="AQ34" s="127"/>
      <c r="AR34" s="127"/>
      <c r="AS34" s="127"/>
      <c r="AT34" s="127"/>
      <c r="AU34" s="127"/>
      <c r="AV34" s="127"/>
      <c r="AW34" s="127"/>
      <c r="AX34" s="320"/>
      <c r="AY34" s="320"/>
      <c r="AZ34" s="320"/>
      <c r="BA34" s="320"/>
      <c r="BB34" s="320"/>
      <c r="BC34" s="320"/>
      <c r="BD34" s="320"/>
      <c r="BE34" s="320"/>
      <c r="BF34" s="320"/>
      <c r="BG34" s="320"/>
      <c r="BH34" s="320"/>
      <c r="BI34" s="320"/>
      <c r="BJ34" s="320"/>
      <c r="BK34" s="320"/>
      <c r="BL34" s="320"/>
      <c r="BM34" s="320"/>
      <c r="BN34" s="320"/>
    </row>
    <row r="35" spans="1:107" s="245" customFormat="1" ht="24" customHeight="1">
      <c r="D35" s="268"/>
      <c r="E35" s="58"/>
      <c r="F35" s="59"/>
      <c r="G35" s="1130" t="s">
        <v>359</v>
      </c>
      <c r="H35" s="1131"/>
      <c r="I35" s="1131"/>
      <c r="J35" s="1131"/>
      <c r="K35" s="1131"/>
      <c r="L35" s="1131"/>
      <c r="M35" s="1131"/>
      <c r="N35" s="1131"/>
      <c r="O35" s="1131"/>
      <c r="P35" s="1131"/>
      <c r="Q35" s="1131"/>
      <c r="R35" s="1131"/>
      <c r="S35" s="1132"/>
      <c r="T35" s="1120" t="s">
        <v>134</v>
      </c>
      <c r="U35" s="1121"/>
      <c r="V35" s="1121"/>
      <c r="W35" s="1140"/>
      <c r="X35" s="1084"/>
      <c r="Y35" s="1084"/>
      <c r="Z35" s="1084"/>
      <c r="AA35" s="1085"/>
      <c r="AB35" s="1149" t="s">
        <v>361</v>
      </c>
      <c r="AC35" s="644"/>
      <c r="AD35" s="644"/>
      <c r="AE35" s="644"/>
      <c r="AF35" s="644"/>
      <c r="AG35" s="644"/>
      <c r="AH35" s="644"/>
      <c r="AI35" s="644"/>
      <c r="AJ35" s="644"/>
      <c r="AK35" s="644"/>
      <c r="AL35" s="667" t="s">
        <v>360</v>
      </c>
      <c r="AM35" s="667"/>
      <c r="AN35" s="667"/>
      <c r="AO35" s="667"/>
      <c r="AP35" s="667"/>
      <c r="AQ35" s="667"/>
      <c r="AR35" s="667"/>
      <c r="AS35" s="667"/>
      <c r="AT35" s="667"/>
      <c r="AU35" s="667"/>
      <c r="AV35" s="667"/>
      <c r="AW35" s="667"/>
      <c r="AX35" s="407"/>
      <c r="AY35" s="407"/>
      <c r="AZ35" s="383"/>
      <c r="BA35" s="383"/>
      <c r="BB35" s="383"/>
      <c r="BC35" s="383"/>
      <c r="BD35" s="383"/>
      <c r="BE35" s="50"/>
      <c r="BF35" s="50"/>
      <c r="BG35" s="383"/>
      <c r="BH35" s="383"/>
      <c r="BI35" s="383"/>
      <c r="BJ35" s="383"/>
      <c r="BK35" s="383"/>
      <c r="BL35" s="383"/>
      <c r="BM35" s="383"/>
      <c r="BN35" s="384"/>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row>
    <row r="36" spans="1:107" s="245" customFormat="1" ht="24" customHeight="1">
      <c r="D36" s="346"/>
      <c r="E36" s="639">
        <v>51</v>
      </c>
      <c r="F36" s="640"/>
      <c r="G36" s="1133"/>
      <c r="H36" s="1134"/>
      <c r="I36" s="1134"/>
      <c r="J36" s="1134"/>
      <c r="K36" s="1134"/>
      <c r="L36" s="1134"/>
      <c r="M36" s="1134"/>
      <c r="N36" s="1134"/>
      <c r="O36" s="1134"/>
      <c r="P36" s="1134"/>
      <c r="Q36" s="1134"/>
      <c r="R36" s="1134"/>
      <c r="S36" s="1135"/>
      <c r="T36" s="1123" t="s">
        <v>135</v>
      </c>
      <c r="U36" s="1124"/>
      <c r="V36" s="1124"/>
      <c r="W36" s="1210"/>
      <c r="X36" s="1086"/>
      <c r="Y36" s="1086"/>
      <c r="Z36" s="1086"/>
      <c r="AA36" s="1087"/>
      <c r="AB36" s="1150"/>
      <c r="AC36" s="756"/>
      <c r="AD36" s="756"/>
      <c r="AE36" s="756"/>
      <c r="AF36" s="756"/>
      <c r="AG36" s="756"/>
      <c r="AH36" s="756"/>
      <c r="AI36" s="756"/>
      <c r="AJ36" s="756"/>
      <c r="AK36" s="756"/>
      <c r="AL36" s="638"/>
      <c r="AM36" s="638"/>
      <c r="AN36" s="638"/>
      <c r="AO36" s="638"/>
      <c r="AP36" s="638"/>
      <c r="AQ36" s="638"/>
      <c r="AR36" s="638"/>
      <c r="AS36" s="638"/>
      <c r="AT36" s="638"/>
      <c r="AU36" s="638"/>
      <c r="AV36" s="638"/>
      <c r="AW36" s="638"/>
      <c r="AX36" s="237"/>
      <c r="AY36" s="237"/>
      <c r="AZ36" s="347"/>
      <c r="BA36" s="347"/>
      <c r="BB36" s="347"/>
      <c r="BC36" s="347"/>
      <c r="BD36" s="347"/>
      <c r="BE36" s="49"/>
      <c r="BF36" s="49"/>
      <c r="BG36" s="347"/>
      <c r="BH36" s="347"/>
      <c r="BI36" s="347"/>
      <c r="BJ36" s="347"/>
      <c r="BK36" s="347"/>
      <c r="BL36" s="347"/>
      <c r="BM36" s="347"/>
      <c r="BN36" s="348"/>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row>
    <row r="37" spans="1:107" s="245" customFormat="1" ht="24" customHeight="1">
      <c r="D37" s="346"/>
      <c r="E37" s="632" t="s">
        <v>190</v>
      </c>
      <c r="F37" s="633"/>
      <c r="G37" s="1136"/>
      <c r="H37" s="1137"/>
      <c r="I37" s="1137"/>
      <c r="J37" s="1137"/>
      <c r="K37" s="1137"/>
      <c r="L37" s="1137"/>
      <c r="M37" s="1137"/>
      <c r="N37" s="1137"/>
      <c r="O37" s="1137"/>
      <c r="P37" s="1137"/>
      <c r="Q37" s="1137"/>
      <c r="R37" s="1137"/>
      <c r="S37" s="1138"/>
      <c r="T37" s="1126" t="s">
        <v>136</v>
      </c>
      <c r="U37" s="1127"/>
      <c r="V37" s="1127"/>
      <c r="W37" s="1211"/>
      <c r="X37" s="1129"/>
      <c r="Y37" s="1129"/>
      <c r="Z37" s="1129"/>
      <c r="AA37" s="1148"/>
      <c r="AB37" s="1151"/>
      <c r="AC37" s="913"/>
      <c r="AD37" s="913"/>
      <c r="AE37" s="913"/>
      <c r="AF37" s="913"/>
      <c r="AG37" s="913"/>
      <c r="AH37" s="913"/>
      <c r="AI37" s="913"/>
      <c r="AJ37" s="913"/>
      <c r="AK37" s="913"/>
      <c r="AL37" s="1033"/>
      <c r="AM37" s="1033"/>
      <c r="AN37" s="1033"/>
      <c r="AO37" s="1033"/>
      <c r="AP37" s="1033"/>
      <c r="AQ37" s="1033"/>
      <c r="AR37" s="1033"/>
      <c r="AS37" s="1033"/>
      <c r="AT37" s="1033"/>
      <c r="AU37" s="1033"/>
      <c r="AV37" s="1033"/>
      <c r="AW37" s="1033"/>
      <c r="AX37" s="408"/>
      <c r="AY37" s="408"/>
      <c r="AZ37" s="385"/>
      <c r="BA37" s="385"/>
      <c r="BB37" s="385"/>
      <c r="BC37" s="385"/>
      <c r="BD37" s="385"/>
      <c r="BE37" s="51"/>
      <c r="BF37" s="51"/>
      <c r="BG37" s="385"/>
      <c r="BH37" s="385"/>
      <c r="BI37" s="385"/>
      <c r="BJ37" s="385"/>
      <c r="BK37" s="385"/>
      <c r="BL37" s="385"/>
      <c r="BM37" s="385"/>
      <c r="BN37" s="386"/>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row>
    <row r="38" spans="1:107" s="245" customFormat="1" ht="24" customHeight="1">
      <c r="D38" s="346"/>
      <c r="E38" s="632"/>
      <c r="F38" s="633"/>
      <c r="G38" s="1112" t="s">
        <v>101</v>
      </c>
      <c r="H38" s="1113"/>
      <c r="I38" s="1113"/>
      <c r="J38" s="1113"/>
      <c r="K38" s="1113"/>
      <c r="L38" s="1113"/>
      <c r="M38" s="1113"/>
      <c r="N38" s="1113"/>
      <c r="O38" s="1113"/>
      <c r="P38" s="1113"/>
      <c r="Q38" s="1113"/>
      <c r="R38" s="1113"/>
      <c r="S38" s="1114"/>
      <c r="T38" s="1120" t="s">
        <v>134</v>
      </c>
      <c r="U38" s="1121"/>
      <c r="V38" s="1121"/>
      <c r="W38" s="1121"/>
      <c r="X38" s="1122"/>
      <c r="Y38" s="1084"/>
      <c r="Z38" s="1084"/>
      <c r="AA38" s="1084"/>
      <c r="AB38" s="766" t="s">
        <v>277</v>
      </c>
      <c r="AC38" s="628"/>
      <c r="AD38" s="628"/>
      <c r="AE38" s="628"/>
      <c r="AF38" s="628"/>
      <c r="AG38" s="628"/>
      <c r="AH38" s="628"/>
      <c r="AI38" s="1139"/>
      <c r="AJ38" s="1119" t="s">
        <v>300</v>
      </c>
      <c r="AK38" s="628"/>
      <c r="AL38" s="628"/>
      <c r="AM38" s="628"/>
      <c r="AN38" s="628"/>
      <c r="AO38" s="628"/>
      <c r="AP38" s="628"/>
      <c r="AQ38" s="628"/>
      <c r="AR38" s="674"/>
      <c r="AS38" s="766"/>
      <c r="AT38" s="628"/>
      <c r="AU38" s="764" t="s">
        <v>362</v>
      </c>
      <c r="AV38" s="764"/>
      <c r="AW38" s="764"/>
      <c r="AX38" s="764"/>
      <c r="AY38" s="764"/>
      <c r="AZ38" s="765"/>
      <c r="BA38" s="383"/>
      <c r="BB38" s="383"/>
      <c r="BC38" s="383"/>
      <c r="BD38" s="383"/>
      <c r="BE38" s="383"/>
      <c r="BF38" s="383"/>
      <c r="BG38" s="383"/>
      <c r="BH38" s="383"/>
      <c r="BI38" s="383"/>
      <c r="BJ38" s="383"/>
      <c r="BK38" s="383"/>
      <c r="BL38" s="392"/>
      <c r="BM38" s="392"/>
      <c r="BN38" s="3"/>
    </row>
    <row r="39" spans="1:107" s="292" customFormat="1" ht="24" customHeight="1">
      <c r="D39" s="346"/>
      <c r="E39" s="632"/>
      <c r="F39" s="633"/>
      <c r="G39" s="1212"/>
      <c r="H39" s="1213"/>
      <c r="I39" s="1213"/>
      <c r="J39" s="1213"/>
      <c r="K39" s="1213"/>
      <c r="L39" s="1213"/>
      <c r="M39" s="1213"/>
      <c r="N39" s="1213"/>
      <c r="O39" s="1213"/>
      <c r="P39" s="1213"/>
      <c r="Q39" s="1213"/>
      <c r="R39" s="1213"/>
      <c r="S39" s="1214"/>
      <c r="T39" s="1123" t="s">
        <v>135</v>
      </c>
      <c r="U39" s="1124"/>
      <c r="V39" s="1124"/>
      <c r="W39" s="1124"/>
      <c r="X39" s="1125"/>
      <c r="Y39" s="1086"/>
      <c r="Z39" s="1086"/>
      <c r="AA39" s="1086"/>
      <c r="AB39" s="625" t="s">
        <v>277</v>
      </c>
      <c r="AC39" s="557"/>
      <c r="AD39" s="557"/>
      <c r="AE39" s="557"/>
      <c r="AF39" s="557"/>
      <c r="AG39" s="557"/>
      <c r="AH39" s="557"/>
      <c r="AI39" s="1141"/>
      <c r="AJ39" s="707" t="s">
        <v>300</v>
      </c>
      <c r="AK39" s="557"/>
      <c r="AL39" s="557"/>
      <c r="AM39" s="557"/>
      <c r="AN39" s="557"/>
      <c r="AO39" s="557"/>
      <c r="AP39" s="557"/>
      <c r="AQ39" s="557"/>
      <c r="AR39" s="626"/>
      <c r="AS39" s="1143"/>
      <c r="AT39" s="554"/>
      <c r="AU39" s="1144" t="s">
        <v>362</v>
      </c>
      <c r="AV39" s="1144"/>
      <c r="AW39" s="1144"/>
      <c r="AX39" s="1144"/>
      <c r="AY39" s="1144"/>
      <c r="AZ39" s="1145"/>
      <c r="BA39" s="347"/>
      <c r="BB39" s="347"/>
      <c r="BC39" s="347"/>
      <c r="BD39" s="347"/>
      <c r="BE39" s="347"/>
      <c r="BF39" s="347"/>
      <c r="BG39" s="347"/>
      <c r="BH39" s="347"/>
      <c r="BI39" s="347"/>
      <c r="BJ39" s="347"/>
      <c r="BK39" s="347"/>
      <c r="BL39" s="393"/>
      <c r="BM39" s="393"/>
      <c r="BN39" s="7"/>
    </row>
    <row r="40" spans="1:107" s="245" customFormat="1" ht="24" customHeight="1">
      <c r="D40" s="346"/>
      <c r="E40" s="632"/>
      <c r="F40" s="633"/>
      <c r="G40" s="1115"/>
      <c r="H40" s="1116"/>
      <c r="I40" s="1116"/>
      <c r="J40" s="1116"/>
      <c r="K40" s="1116"/>
      <c r="L40" s="1116"/>
      <c r="M40" s="1116"/>
      <c r="N40" s="1116"/>
      <c r="O40" s="1116"/>
      <c r="P40" s="1116"/>
      <c r="Q40" s="1116"/>
      <c r="R40" s="1116"/>
      <c r="S40" s="1117"/>
      <c r="T40" s="1126" t="s">
        <v>136</v>
      </c>
      <c r="U40" s="1127"/>
      <c r="V40" s="1127"/>
      <c r="W40" s="1127"/>
      <c r="X40" s="1128"/>
      <c r="Y40" s="1129"/>
      <c r="Z40" s="1129"/>
      <c r="AA40" s="1129"/>
      <c r="AB40" s="598" t="s">
        <v>277</v>
      </c>
      <c r="AC40" s="577"/>
      <c r="AD40" s="577"/>
      <c r="AE40" s="577"/>
      <c r="AF40" s="577"/>
      <c r="AG40" s="577"/>
      <c r="AH40" s="577"/>
      <c r="AI40" s="1142"/>
      <c r="AJ40" s="654" t="s">
        <v>300</v>
      </c>
      <c r="AK40" s="577"/>
      <c r="AL40" s="577"/>
      <c r="AM40" s="577"/>
      <c r="AN40" s="577"/>
      <c r="AO40" s="577"/>
      <c r="AP40" s="577"/>
      <c r="AQ40" s="577"/>
      <c r="AR40" s="594"/>
      <c r="AS40" s="1146"/>
      <c r="AT40" s="575"/>
      <c r="AU40" s="1090" t="s">
        <v>362</v>
      </c>
      <c r="AV40" s="1090"/>
      <c r="AW40" s="1090"/>
      <c r="AX40" s="1090"/>
      <c r="AY40" s="1090"/>
      <c r="AZ40" s="1147"/>
      <c r="BA40" s="385"/>
      <c r="BB40" s="385"/>
      <c r="BC40" s="385"/>
      <c r="BD40" s="385"/>
      <c r="BE40" s="385"/>
      <c r="BF40" s="385"/>
      <c r="BG40" s="385"/>
      <c r="BH40" s="385"/>
      <c r="BI40" s="385"/>
      <c r="BJ40" s="385"/>
      <c r="BK40" s="385"/>
      <c r="BL40" s="395"/>
      <c r="BM40" s="395"/>
      <c r="BN40" s="9"/>
    </row>
    <row r="41" spans="1:107" s="245" customFormat="1" ht="24" customHeight="1">
      <c r="D41" s="346"/>
      <c r="E41" s="632"/>
      <c r="F41" s="633"/>
      <c r="G41" s="1112" t="s">
        <v>102</v>
      </c>
      <c r="H41" s="1113"/>
      <c r="I41" s="1113"/>
      <c r="J41" s="1113"/>
      <c r="K41" s="1113"/>
      <c r="L41" s="1113"/>
      <c r="M41" s="1113"/>
      <c r="N41" s="1113"/>
      <c r="O41" s="1113"/>
      <c r="P41" s="1113"/>
      <c r="Q41" s="1113"/>
      <c r="R41" s="1113"/>
      <c r="S41" s="1114"/>
      <c r="T41" s="1118"/>
      <c r="U41" s="1084"/>
      <c r="V41" s="1084"/>
      <c r="W41" s="1085"/>
      <c r="X41" s="628" t="s">
        <v>277</v>
      </c>
      <c r="Y41" s="628"/>
      <c r="Z41" s="628"/>
      <c r="AA41" s="628"/>
      <c r="AB41" s="628"/>
      <c r="AC41" s="628"/>
      <c r="AD41" s="628"/>
      <c r="AE41" s="628"/>
      <c r="AF41" s="1119"/>
      <c r="AG41" s="628"/>
      <c r="AH41" s="628"/>
      <c r="AI41" s="628"/>
      <c r="AJ41" s="628"/>
      <c r="AK41" s="628"/>
      <c r="AL41" s="628"/>
      <c r="AM41" s="628"/>
      <c r="AN41" s="628"/>
      <c r="AO41" s="628"/>
      <c r="AP41" s="628"/>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0"/>
      <c r="BM41" s="430"/>
      <c r="BN41" s="431"/>
    </row>
    <row r="42" spans="1:107" s="292" customFormat="1" ht="24" customHeight="1">
      <c r="D42" s="346"/>
      <c r="E42" s="632"/>
      <c r="F42" s="633"/>
      <c r="G42" s="1115"/>
      <c r="H42" s="1116"/>
      <c r="I42" s="1116"/>
      <c r="J42" s="1116"/>
      <c r="K42" s="1116"/>
      <c r="L42" s="1116"/>
      <c r="M42" s="1116"/>
      <c r="N42" s="1116"/>
      <c r="O42" s="1116"/>
      <c r="P42" s="1116"/>
      <c r="Q42" s="1116"/>
      <c r="R42" s="1116"/>
      <c r="S42" s="1117"/>
      <c r="T42" s="593" t="s">
        <v>300</v>
      </c>
      <c r="U42" s="577"/>
      <c r="V42" s="577"/>
      <c r="W42" s="577"/>
      <c r="X42" s="577"/>
      <c r="Y42" s="577"/>
      <c r="Z42" s="577"/>
      <c r="AA42" s="577"/>
      <c r="AB42" s="577"/>
      <c r="AC42" s="598"/>
      <c r="AD42" s="577"/>
      <c r="AE42" s="596" t="s">
        <v>370</v>
      </c>
      <c r="AF42" s="596"/>
      <c r="AG42" s="596"/>
      <c r="AH42" s="596"/>
      <c r="AI42" s="596"/>
      <c r="AJ42" s="596"/>
      <c r="AK42" s="597"/>
      <c r="AL42" s="577"/>
      <c r="AM42" s="577"/>
      <c r="AN42" s="596" t="s">
        <v>371</v>
      </c>
      <c r="AO42" s="596"/>
      <c r="AP42" s="596"/>
      <c r="AQ42" s="596"/>
      <c r="AR42" s="596"/>
      <c r="AS42" s="596"/>
      <c r="AT42" s="596"/>
      <c r="AU42" s="596"/>
      <c r="AV42" s="598"/>
      <c r="AW42" s="577"/>
      <c r="AX42" s="596" t="s">
        <v>372</v>
      </c>
      <c r="AY42" s="596"/>
      <c r="AZ42" s="596"/>
      <c r="BA42" s="596"/>
      <c r="BB42" s="596"/>
      <c r="BC42" s="596"/>
      <c r="BD42" s="597"/>
      <c r="BE42" s="577"/>
      <c r="BF42" s="577"/>
      <c r="BG42" s="596" t="s">
        <v>373</v>
      </c>
      <c r="BH42" s="596"/>
      <c r="BI42" s="596"/>
      <c r="BJ42" s="596"/>
      <c r="BK42" s="596"/>
      <c r="BL42" s="288"/>
      <c r="BM42" s="288"/>
      <c r="BN42" s="13"/>
    </row>
    <row r="43" spans="1:107" s="245" customFormat="1" ht="24" customHeight="1">
      <c r="A43" s="292"/>
      <c r="D43" s="65"/>
      <c r="E43" s="634"/>
      <c r="F43" s="635"/>
      <c r="G43" s="1109" t="s">
        <v>376</v>
      </c>
      <c r="H43" s="1110"/>
      <c r="I43" s="1110"/>
      <c r="J43" s="1110"/>
      <c r="K43" s="1110"/>
      <c r="L43" s="1110"/>
      <c r="M43" s="1110"/>
      <c r="N43" s="1110"/>
      <c r="O43" s="1110"/>
      <c r="P43" s="1110"/>
      <c r="Q43" s="1110"/>
      <c r="R43" s="1110"/>
      <c r="S43" s="1111"/>
      <c r="T43" s="582"/>
      <c r="U43" s="583"/>
      <c r="V43" s="751" t="s">
        <v>377</v>
      </c>
      <c r="W43" s="751"/>
      <c r="X43" s="751"/>
      <c r="Y43" s="751"/>
      <c r="Z43" s="754"/>
      <c r="AA43" s="753"/>
      <c r="AB43" s="583"/>
      <c r="AC43" s="751" t="s">
        <v>373</v>
      </c>
      <c r="AD43" s="751"/>
      <c r="AE43" s="751"/>
      <c r="AF43" s="751"/>
      <c r="AG43" s="751"/>
      <c r="AH43" s="387" t="s">
        <v>337</v>
      </c>
      <c r="AI43" s="583"/>
      <c r="AJ43" s="583"/>
      <c r="AK43" s="583"/>
      <c r="AL43" s="583"/>
      <c r="AM43" s="583"/>
      <c r="AN43" s="583"/>
      <c r="AO43" s="583"/>
      <c r="AP43" s="583"/>
      <c r="AQ43" s="583"/>
      <c r="AR43" s="583"/>
      <c r="AS43" s="583"/>
      <c r="AT43" s="583"/>
      <c r="AU43" s="583"/>
      <c r="AV43" s="414" t="s">
        <v>338</v>
      </c>
      <c r="AW43" s="387"/>
      <c r="AX43" s="387"/>
      <c r="AY43" s="387"/>
      <c r="AZ43" s="387"/>
      <c r="BA43" s="387"/>
      <c r="BB43" s="387"/>
      <c r="BC43" s="387"/>
      <c r="BD43" s="387"/>
      <c r="BE43" s="387"/>
      <c r="BF43" s="387"/>
      <c r="BG43" s="387"/>
      <c r="BH43" s="387"/>
      <c r="BI43" s="387"/>
      <c r="BJ43" s="387"/>
      <c r="BK43" s="387"/>
      <c r="BL43" s="387"/>
      <c r="BM43" s="387"/>
      <c r="BN43" s="388"/>
    </row>
    <row r="44" spans="1:107" ht="20.149999999999999" customHeight="1">
      <c r="V44" s="243"/>
      <c r="W44" s="243"/>
      <c r="X44" s="243"/>
      <c r="BL44" s="107"/>
      <c r="BM44" s="107"/>
      <c r="BN44" s="107"/>
      <c r="BO44" s="107"/>
      <c r="BP44" s="107"/>
      <c r="BQ44" s="107"/>
      <c r="BR44" s="107"/>
      <c r="BS44" s="107"/>
    </row>
    <row r="45" spans="1:107" ht="20.149999999999999" customHeight="1">
      <c r="BL45" s="107"/>
      <c r="BM45" s="107"/>
      <c r="BN45" s="107"/>
      <c r="BO45" s="107"/>
      <c r="BP45" s="107"/>
      <c r="BQ45" s="107"/>
      <c r="BR45" s="107"/>
      <c r="BS45" s="107"/>
      <c r="BT45" s="107"/>
      <c r="BU45" s="107"/>
      <c r="BV45" s="107"/>
      <c r="BW45" s="107"/>
    </row>
    <row r="46" spans="1:107" ht="20.149999999999999" customHeight="1">
      <c r="Z46" s="29"/>
      <c r="AA46" s="29"/>
      <c r="AB46" s="29"/>
      <c r="AC46" s="29"/>
      <c r="AD46" s="29"/>
      <c r="AE46" s="29"/>
      <c r="AF46" s="29"/>
      <c r="AM46" s="29"/>
      <c r="AN46" s="29"/>
      <c r="AO46" s="29"/>
      <c r="AP46" s="29"/>
      <c r="AQ46" s="29"/>
      <c r="AR46" s="29"/>
      <c r="AS46" s="29"/>
      <c r="BL46" s="107"/>
      <c r="BM46" s="107"/>
      <c r="BN46" s="107"/>
      <c r="BO46" s="107"/>
      <c r="BP46" s="107"/>
      <c r="BQ46" s="107"/>
      <c r="BR46" s="107"/>
      <c r="BS46" s="107"/>
      <c r="BT46" s="107"/>
      <c r="BU46" s="107"/>
      <c r="BV46" s="107"/>
      <c r="BW46" s="107"/>
    </row>
    <row r="47" spans="1:107" ht="20.149999999999999" customHeight="1">
      <c r="AM47" s="29"/>
      <c r="AN47" s="29"/>
      <c r="AO47" s="29"/>
      <c r="AP47" s="29"/>
      <c r="AQ47" s="29"/>
      <c r="AR47" s="29"/>
      <c r="AS47" s="29"/>
      <c r="BL47" s="107"/>
      <c r="BM47" s="107"/>
      <c r="BN47" s="107"/>
      <c r="BO47" s="107"/>
      <c r="BP47" s="107"/>
      <c r="BQ47" s="107"/>
      <c r="BR47" s="107"/>
      <c r="BS47" s="107"/>
      <c r="BT47" s="107"/>
      <c r="BU47" s="107"/>
      <c r="BV47" s="107"/>
      <c r="BW47" s="107"/>
    </row>
    <row r="48" spans="1:107" ht="20.149999999999999" customHeight="1"/>
    <row r="49" spans="5:80" ht="20.149999999999999" customHeight="1"/>
    <row r="50" spans="5:80" ht="20.149999999999999" customHeight="1"/>
    <row r="51" spans="5:80" ht="20.149999999999999" customHeight="1"/>
    <row r="52" spans="5:80" ht="20.149999999999999" customHeight="1"/>
    <row r="53" spans="5:80" ht="20.149999999999999" customHeight="1"/>
    <row r="54" spans="5:80" ht="20.149999999999999" customHeight="1"/>
    <row r="55" spans="5:80" ht="20.149999999999999" customHeight="1">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row>
    <row r="56" spans="5:80" ht="20.149999999999999" customHeight="1">
      <c r="G56" s="243"/>
    </row>
    <row r="57" spans="5:80" ht="20.149999999999999" customHeight="1">
      <c r="F57" s="245"/>
      <c r="G57" s="245"/>
      <c r="H57" s="245"/>
      <c r="I57" s="245"/>
      <c r="J57" s="245"/>
      <c r="K57" s="245"/>
      <c r="L57" s="245"/>
      <c r="M57" s="245"/>
      <c r="N57" s="245"/>
      <c r="O57" s="245"/>
      <c r="P57" s="245"/>
      <c r="Q57" s="245"/>
      <c r="S57" s="245"/>
      <c r="T57" s="245"/>
      <c r="U57" s="245"/>
      <c r="V57" s="245"/>
      <c r="W57" s="245"/>
      <c r="X57" s="245"/>
      <c r="Y57" s="245"/>
      <c r="Z57" s="245"/>
      <c r="AA57" s="245"/>
      <c r="AB57" s="245"/>
      <c r="AC57" s="245"/>
      <c r="AD57" s="245"/>
      <c r="AE57" s="245"/>
      <c r="AF57" s="245"/>
      <c r="AG57" s="245"/>
      <c r="AH57" s="245"/>
      <c r="AI57" s="245"/>
      <c r="AK57" s="245"/>
      <c r="AL57" s="245"/>
      <c r="AM57" s="245"/>
      <c r="AN57" s="245"/>
      <c r="AO57" s="245"/>
      <c r="AP57" s="245"/>
    </row>
    <row r="58" spans="5:80" ht="20.149999999999999" customHeight="1"/>
    <row r="59" spans="5:80" ht="20.149999999999999" customHeight="1">
      <c r="E59" s="243"/>
    </row>
    <row r="60" spans="5:80" ht="20.149999999999999" customHeight="1">
      <c r="F60" s="245"/>
      <c r="G60" s="245"/>
      <c r="H60" s="245"/>
      <c r="I60" s="245"/>
      <c r="J60" s="245"/>
      <c r="K60" s="245"/>
      <c r="L60" s="245"/>
      <c r="M60" s="245"/>
      <c r="N60" s="245"/>
      <c r="O60" s="245"/>
      <c r="P60" s="245"/>
      <c r="Q60" s="245"/>
      <c r="S60" s="245"/>
      <c r="T60" s="245"/>
      <c r="U60" s="245"/>
      <c r="V60" s="245"/>
      <c r="W60" s="245"/>
      <c r="X60" s="245"/>
      <c r="Y60" s="245"/>
      <c r="Z60" s="245"/>
      <c r="AA60" s="245"/>
      <c r="AB60" s="245"/>
      <c r="AC60" s="245"/>
      <c r="AD60" s="245"/>
      <c r="AE60" s="245"/>
      <c r="AF60" s="245"/>
      <c r="AG60" s="245"/>
      <c r="AH60" s="245"/>
      <c r="AI60" s="245"/>
      <c r="AK60" s="245"/>
      <c r="AL60" s="245"/>
      <c r="AM60" s="245"/>
      <c r="AN60" s="245"/>
      <c r="AO60" s="245"/>
      <c r="AP60" s="245"/>
    </row>
    <row r="61" spans="5:80" ht="20.149999999999999" customHeight="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5:80" ht="20.149999999999999" customHeight="1">
      <c r="AT62" s="128"/>
      <c r="AU62" s="128"/>
      <c r="AV62" s="128"/>
      <c r="AW62" s="128"/>
      <c r="AX62" s="128"/>
      <c r="AY62" s="128"/>
      <c r="BA62" s="128"/>
      <c r="BB62" s="128"/>
      <c r="BC62" s="128"/>
      <c r="BD62" s="128"/>
      <c r="BL62" s="20"/>
      <c r="BM62" s="20"/>
      <c r="BN62" s="20"/>
      <c r="BO62" s="20"/>
      <c r="BP62" s="20"/>
      <c r="BQ62" s="20"/>
      <c r="BR62" s="20"/>
      <c r="BS62" s="20"/>
      <c r="BT62" s="20"/>
      <c r="BU62" s="20"/>
      <c r="BV62" s="20"/>
      <c r="BW62" s="20"/>
    </row>
    <row r="63" spans="5:80" ht="20.149999999999999" customHeight="1"/>
    <row r="64" spans="5:80" ht="20.149999999999999" customHeight="1"/>
  </sheetData>
  <mergeCells count="213">
    <mergeCell ref="E36:F36"/>
    <mergeCell ref="T36:W36"/>
    <mergeCell ref="E37:F43"/>
    <mergeCell ref="T37:W37"/>
    <mergeCell ref="G38:S40"/>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 ref="AT16:AY16"/>
    <mergeCell ref="AZ16:BB16"/>
    <mergeCell ref="BC16:BF16"/>
    <mergeCell ref="U23:AK23"/>
    <mergeCell ref="E24:F24"/>
    <mergeCell ref="G24:S24"/>
    <mergeCell ref="E20:F23"/>
    <mergeCell ref="G20:S23"/>
    <mergeCell ref="U20:AK20"/>
    <mergeCell ref="U21:AK21"/>
    <mergeCell ref="U22:AK22"/>
    <mergeCell ref="AL23:AO23"/>
    <mergeCell ref="AP23:AW23"/>
    <mergeCell ref="T24:W24"/>
    <mergeCell ref="X24:AH24"/>
    <mergeCell ref="AX6:BA6"/>
    <mergeCell ref="BB6:BI6"/>
    <mergeCell ref="BI7:BJ7"/>
    <mergeCell ref="BK7:BL7"/>
    <mergeCell ref="BM7:BN7"/>
    <mergeCell ref="AX7:BF7"/>
    <mergeCell ref="AX8:BA8"/>
    <mergeCell ref="BB8:BI8"/>
    <mergeCell ref="E16:F16"/>
    <mergeCell ref="E13:F15"/>
    <mergeCell ref="G13:S15"/>
    <mergeCell ref="V11:X11"/>
    <mergeCell ref="Z11:AG11"/>
    <mergeCell ref="T11:U11"/>
    <mergeCell ref="T12:U12"/>
    <mergeCell ref="Z12:AG12"/>
    <mergeCell ref="V12:X12"/>
    <mergeCell ref="E6:F9"/>
    <mergeCell ref="G6:R9"/>
    <mergeCell ref="E10:F10"/>
    <mergeCell ref="T8:AW8"/>
    <mergeCell ref="T9:AW9"/>
    <mergeCell ref="T6:AW7"/>
    <mergeCell ref="AX9:BA9"/>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T13:U15"/>
    <mergeCell ref="V13:AE13"/>
    <mergeCell ref="V14:AE14"/>
    <mergeCell ref="V15:AE15"/>
    <mergeCell ref="BH13:BI15"/>
    <mergeCell ref="BJ13:BL13"/>
    <mergeCell ref="BM13:BN13"/>
    <mergeCell ref="BM14:BN14"/>
    <mergeCell ref="BM15:BN15"/>
    <mergeCell ref="BJ14:BL14"/>
    <mergeCell ref="BJ15:BL15"/>
    <mergeCell ref="AH13:BG13"/>
    <mergeCell ref="AH14:BG14"/>
    <mergeCell ref="AH15:BG15"/>
    <mergeCell ref="AF13:AG15"/>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E30:F32"/>
    <mergeCell ref="G30:S30"/>
    <mergeCell ref="AX30:BN30"/>
    <mergeCell ref="G31:S31"/>
    <mergeCell ref="AX31:BN31"/>
    <mergeCell ref="G32:S32"/>
    <mergeCell ref="AX32:BN32"/>
    <mergeCell ref="T29:Y29"/>
    <mergeCell ref="T30:Y30"/>
    <mergeCell ref="T31:Y31"/>
    <mergeCell ref="T32:Y32"/>
    <mergeCell ref="Z30:AQ30"/>
    <mergeCell ref="AR30:AW30"/>
    <mergeCell ref="Z31:AQ31"/>
    <mergeCell ref="AR31:AW31"/>
    <mergeCell ref="Z32:AQ32"/>
    <mergeCell ref="AR32:AW32"/>
    <mergeCell ref="AT27:AW27"/>
    <mergeCell ref="T28:Y28"/>
    <mergeCell ref="E29:F29"/>
    <mergeCell ref="G29:S29"/>
    <mergeCell ref="G27:S27"/>
    <mergeCell ref="G28:S28"/>
    <mergeCell ref="Z28:AQ28"/>
    <mergeCell ref="AR28:AW28"/>
    <mergeCell ref="Z29:AQ29"/>
    <mergeCell ref="AR29:AW29"/>
    <mergeCell ref="AY5:BD5"/>
    <mergeCell ref="BE5:BF5"/>
    <mergeCell ref="BG5:BL5"/>
    <mergeCell ref="T5:U5"/>
    <mergeCell ref="V5:X5"/>
    <mergeCell ref="Y5:Z5"/>
    <mergeCell ref="AA5:AC5"/>
    <mergeCell ref="AD5:AE5"/>
    <mergeCell ref="AF5:AH5"/>
    <mergeCell ref="AI5:AJ5"/>
    <mergeCell ref="AK5:AV5"/>
    <mergeCell ref="AW5:AX5"/>
  </mergeCells>
  <phoneticPr fontId="1"/>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xr:uid="{00000000-0002-0000-0300-000000000000}">
      <formula1>"1,2"</formula1>
    </dataValidation>
    <dataValidation type="list" allowBlank="1" showInputMessage="1" showErrorMessage="1" sqref="BE35:BF37" xr:uid="{00000000-0002-0000-0300-000001000000}">
      <formula1>"1,2,3"</formula1>
    </dataValidation>
    <dataValidation type="list" allowBlank="1" showInputMessage="1" showErrorMessage="1" sqref="X35:AA37" xr:uid="{00000000-0002-0000-0300-000002000000}">
      <formula1>"1,2,3,4,5,6,7"</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12700</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12700</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12700</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12700</xdr:colOff>
                    <xdr:row>9</xdr:row>
                    <xdr:rowOff>285750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12700</xdr:colOff>
                    <xdr:row>10</xdr:row>
                    <xdr:rowOff>0</xdr:rowOff>
                  </from>
                  <to>
                    <xdr:col>20</xdr:col>
                    <xdr:colOff>107950</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12700</xdr:colOff>
                    <xdr:row>11</xdr:row>
                    <xdr:rowOff>0</xdr:rowOff>
                  </from>
                  <to>
                    <xdr:col>20</xdr:col>
                    <xdr:colOff>107950</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12700</xdr:colOff>
                    <xdr:row>10</xdr:row>
                    <xdr:rowOff>0</xdr:rowOff>
                  </from>
                  <to>
                    <xdr:col>35</xdr:col>
                    <xdr:colOff>107950</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12700</xdr:colOff>
                    <xdr:row>10</xdr:row>
                    <xdr:rowOff>0</xdr:rowOff>
                  </from>
                  <to>
                    <xdr:col>40</xdr:col>
                    <xdr:colOff>107950</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12700</xdr:colOff>
                    <xdr:row>10</xdr:row>
                    <xdr:rowOff>0</xdr:rowOff>
                  </from>
                  <to>
                    <xdr:col>45</xdr:col>
                    <xdr:colOff>107950</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12700</xdr:colOff>
                    <xdr:row>11</xdr:row>
                    <xdr:rowOff>0</xdr:rowOff>
                  </from>
                  <to>
                    <xdr:col>35</xdr:col>
                    <xdr:colOff>107950</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12700</xdr:colOff>
                    <xdr:row>15</xdr:row>
                    <xdr:rowOff>285750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12700</xdr:colOff>
                    <xdr:row>15</xdr:row>
                    <xdr:rowOff>285750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19</xdr:row>
                    <xdr:rowOff>0</xdr:rowOff>
                  </from>
                  <to>
                    <xdr:col>49</xdr:col>
                    <xdr:colOff>12700</xdr:colOff>
                    <xdr:row>19</xdr:row>
                    <xdr:rowOff>285750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20</xdr:row>
                    <xdr:rowOff>0</xdr:rowOff>
                  </from>
                  <to>
                    <xdr:col>49</xdr:col>
                    <xdr:colOff>12700</xdr:colOff>
                    <xdr:row>20</xdr:row>
                    <xdr:rowOff>285750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21</xdr:row>
                    <xdr:rowOff>0</xdr:rowOff>
                  </from>
                  <to>
                    <xdr:col>49</xdr:col>
                    <xdr:colOff>12700</xdr:colOff>
                    <xdr:row>21</xdr:row>
                    <xdr:rowOff>285750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22</xdr:row>
                    <xdr:rowOff>0</xdr:rowOff>
                  </from>
                  <to>
                    <xdr:col>49</xdr:col>
                    <xdr:colOff>12700</xdr:colOff>
                    <xdr:row>22</xdr:row>
                    <xdr:rowOff>285750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23</xdr:row>
                    <xdr:rowOff>0</xdr:rowOff>
                  </from>
                  <to>
                    <xdr:col>31</xdr:col>
                    <xdr:colOff>12700</xdr:colOff>
                    <xdr:row>23</xdr:row>
                    <xdr:rowOff>285750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34</xdr:row>
                    <xdr:rowOff>0</xdr:rowOff>
                  </from>
                  <to>
                    <xdr:col>35</xdr:col>
                    <xdr:colOff>12700</xdr:colOff>
                    <xdr:row>34</xdr:row>
                    <xdr:rowOff>285750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37</xdr:row>
                    <xdr:rowOff>0</xdr:rowOff>
                  </from>
                  <to>
                    <xdr:col>35</xdr:col>
                    <xdr:colOff>12700</xdr:colOff>
                    <xdr:row>37</xdr:row>
                    <xdr:rowOff>285750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38</xdr:row>
                    <xdr:rowOff>0</xdr:rowOff>
                  </from>
                  <to>
                    <xdr:col>35</xdr:col>
                    <xdr:colOff>12700</xdr:colOff>
                    <xdr:row>38</xdr:row>
                    <xdr:rowOff>285750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39</xdr:row>
                    <xdr:rowOff>0</xdr:rowOff>
                  </from>
                  <to>
                    <xdr:col>35</xdr:col>
                    <xdr:colOff>12700</xdr:colOff>
                    <xdr:row>39</xdr:row>
                    <xdr:rowOff>285750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40</xdr:row>
                    <xdr:rowOff>0</xdr:rowOff>
                  </from>
                  <to>
                    <xdr:col>31</xdr:col>
                    <xdr:colOff>12700</xdr:colOff>
                    <xdr:row>40</xdr:row>
                    <xdr:rowOff>285750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19050</xdr:colOff>
                    <xdr:row>41</xdr:row>
                    <xdr:rowOff>31750</xdr:rowOff>
                  </from>
                  <to>
                    <xdr:col>30</xdr:col>
                    <xdr:colOff>12700</xdr:colOff>
                    <xdr:row>41</xdr:row>
                    <xdr:rowOff>279400</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19050</xdr:colOff>
                    <xdr:row>41</xdr:row>
                    <xdr:rowOff>31750</xdr:rowOff>
                  </from>
                  <to>
                    <xdr:col>39</xdr:col>
                    <xdr:colOff>12700</xdr:colOff>
                    <xdr:row>41</xdr:row>
                    <xdr:rowOff>279400</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19050</xdr:colOff>
                    <xdr:row>41</xdr:row>
                    <xdr:rowOff>31750</xdr:rowOff>
                  </from>
                  <to>
                    <xdr:col>49</xdr:col>
                    <xdr:colOff>12700</xdr:colOff>
                    <xdr:row>41</xdr:row>
                    <xdr:rowOff>279400</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19050</xdr:colOff>
                    <xdr:row>41</xdr:row>
                    <xdr:rowOff>31750</xdr:rowOff>
                  </from>
                  <to>
                    <xdr:col>58</xdr:col>
                    <xdr:colOff>12700</xdr:colOff>
                    <xdr:row>41</xdr:row>
                    <xdr:rowOff>279400</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19050</xdr:colOff>
                    <xdr:row>42</xdr:row>
                    <xdr:rowOff>31750</xdr:rowOff>
                  </from>
                  <to>
                    <xdr:col>21</xdr:col>
                    <xdr:colOff>12700</xdr:colOff>
                    <xdr:row>42</xdr:row>
                    <xdr:rowOff>279400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19050</xdr:colOff>
                    <xdr:row>42</xdr:row>
                    <xdr:rowOff>31750</xdr:rowOff>
                  </from>
                  <to>
                    <xdr:col>28</xdr:col>
                    <xdr:colOff>12700</xdr:colOff>
                    <xdr:row>42</xdr:row>
                    <xdr:rowOff>279400</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43</xdr:row>
                    <xdr:rowOff>0</xdr:rowOff>
                  </from>
                  <to>
                    <xdr:col>31</xdr:col>
                    <xdr:colOff>12700</xdr:colOff>
                    <xdr:row>44</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43</xdr:row>
                    <xdr:rowOff>0</xdr:rowOff>
                  </from>
                  <to>
                    <xdr:col>63</xdr:col>
                    <xdr:colOff>12700</xdr:colOff>
                    <xdr:row>44</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43</xdr:row>
                    <xdr:rowOff>0</xdr:rowOff>
                  </from>
                  <to>
                    <xdr:col>63</xdr:col>
                    <xdr:colOff>12700</xdr:colOff>
                    <xdr:row>44</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43</xdr:row>
                    <xdr:rowOff>0</xdr:rowOff>
                  </from>
                  <to>
                    <xdr:col>59</xdr:col>
                    <xdr:colOff>12700</xdr:colOff>
                    <xdr:row>44</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43</xdr:row>
                    <xdr:rowOff>0</xdr:rowOff>
                  </from>
                  <to>
                    <xdr:col>59</xdr:col>
                    <xdr:colOff>12700</xdr:colOff>
                    <xdr:row>44</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43</xdr:row>
                    <xdr:rowOff>0</xdr:rowOff>
                  </from>
                  <to>
                    <xdr:col>59</xdr:col>
                    <xdr:colOff>12700</xdr:colOff>
                    <xdr:row>44</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43</xdr:row>
                    <xdr:rowOff>0</xdr:rowOff>
                  </from>
                  <to>
                    <xdr:col>59</xdr:col>
                    <xdr:colOff>12700</xdr:colOff>
                    <xdr:row>44</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12700</xdr:colOff>
                    <xdr:row>4</xdr:row>
                    <xdr:rowOff>50800</xdr:rowOff>
                  </from>
                  <to>
                    <xdr:col>20</xdr:col>
                    <xdr:colOff>107950</xdr:colOff>
                    <xdr:row>4</xdr:row>
                    <xdr:rowOff>298450</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12700</xdr:colOff>
                    <xdr:row>4</xdr:row>
                    <xdr:rowOff>50800</xdr:rowOff>
                  </from>
                  <to>
                    <xdr:col>25</xdr:col>
                    <xdr:colOff>107950</xdr:colOff>
                    <xdr:row>4</xdr:row>
                    <xdr:rowOff>298450</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12700</xdr:colOff>
                    <xdr:row>4</xdr:row>
                    <xdr:rowOff>50800</xdr:rowOff>
                  </from>
                  <to>
                    <xdr:col>30</xdr:col>
                    <xdr:colOff>107950</xdr:colOff>
                    <xdr:row>4</xdr:row>
                    <xdr:rowOff>298450</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12700</xdr:colOff>
                    <xdr:row>4</xdr:row>
                    <xdr:rowOff>50800</xdr:rowOff>
                  </from>
                  <to>
                    <xdr:col>35</xdr:col>
                    <xdr:colOff>107950</xdr:colOff>
                    <xdr:row>4</xdr:row>
                    <xdr:rowOff>298450</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12700</xdr:colOff>
                    <xdr:row>4</xdr:row>
                    <xdr:rowOff>50800</xdr:rowOff>
                  </from>
                  <to>
                    <xdr:col>49</xdr:col>
                    <xdr:colOff>107950</xdr:colOff>
                    <xdr:row>4</xdr:row>
                    <xdr:rowOff>298450</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12700</xdr:colOff>
                    <xdr:row>4</xdr:row>
                    <xdr:rowOff>50800</xdr:rowOff>
                  </from>
                  <to>
                    <xdr:col>57</xdr:col>
                    <xdr:colOff>107950</xdr:colOff>
                    <xdr:row>4</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D2:CB70"/>
  <sheetViews>
    <sheetView showGridLines="0" view="pageBreakPreview" topLeftCell="A47" zoomScaleNormal="100" zoomScaleSheetLayoutView="100" workbookViewId="0">
      <selection activeCell="AU2" sqref="AU2:BT2"/>
    </sheetView>
  </sheetViews>
  <sheetFormatPr defaultColWidth="1.6328125" defaultRowHeight="13"/>
  <cols>
    <col min="1" max="5" width="1.6328125" style="301" customWidth="1"/>
    <col min="6" max="12" width="1.6328125" style="301"/>
    <col min="13" max="13" width="2.453125" style="301" customWidth="1"/>
    <col min="14" max="33" width="1.6328125" style="301"/>
    <col min="34" max="34" width="1.6328125" style="301" customWidth="1"/>
    <col min="35" max="68" width="1.6328125" style="301"/>
    <col min="69" max="69" width="2.08984375" style="301" customWidth="1"/>
    <col min="70" max="76" width="1.6328125" style="301"/>
    <col min="77" max="77" width="1.36328125" style="301" customWidth="1"/>
    <col min="78" max="16384" width="1.6328125" style="301"/>
  </cols>
  <sheetData>
    <row r="2" spans="4:74"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row>
    <row r="3" spans="4:74"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904" t="s">
        <v>253</v>
      </c>
      <c r="AV3" s="904"/>
      <c r="AW3" s="904"/>
      <c r="AX3" s="904"/>
      <c r="AY3" s="904"/>
      <c r="AZ3" s="904"/>
      <c r="BA3" s="904"/>
      <c r="BB3" s="1055">
        <f>①施設基本情報!T6</f>
        <v>0</v>
      </c>
      <c r="BC3" s="1055"/>
      <c r="BD3" s="1055"/>
      <c r="BE3" s="1055"/>
      <c r="BF3" s="1055"/>
      <c r="BG3" s="1055"/>
      <c r="BH3" s="1055"/>
      <c r="BI3" s="1055"/>
      <c r="BJ3" s="1055"/>
      <c r="BK3" s="1055"/>
      <c r="BL3" s="1055"/>
      <c r="BM3" s="1055"/>
      <c r="BN3" s="1055"/>
      <c r="BO3" s="1055"/>
      <c r="BP3" s="1055"/>
      <c r="BQ3" s="1055"/>
      <c r="BR3" s="1055"/>
      <c r="BS3" s="1055"/>
      <c r="BT3" s="1055"/>
    </row>
    <row r="4" spans="4:74" ht="12" customHeight="1">
      <c r="D4" s="299"/>
      <c r="H4" s="299"/>
      <c r="I4" s="299"/>
      <c r="J4" s="299"/>
      <c r="K4" s="299"/>
      <c r="L4" s="299"/>
      <c r="M4" s="299"/>
      <c r="N4" s="299"/>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c r="AV4" s="291"/>
      <c r="AW4" s="291"/>
      <c r="AX4" s="291"/>
      <c r="AY4" s="291"/>
      <c r="AZ4" s="291"/>
      <c r="BA4" s="291"/>
      <c r="BB4" s="291"/>
      <c r="BC4" s="291"/>
      <c r="BD4" s="291"/>
      <c r="BE4" s="291"/>
      <c r="BF4" s="291"/>
      <c r="BG4" s="291"/>
      <c r="BH4" s="291"/>
      <c r="BI4" s="291"/>
      <c r="BJ4" s="291"/>
      <c r="BK4" s="291"/>
      <c r="BL4" s="291"/>
      <c r="BM4" s="291"/>
      <c r="BN4" s="291"/>
    </row>
    <row r="5" spans="4:74" s="292" customFormat="1" ht="24" customHeight="1">
      <c r="D5" s="963"/>
      <c r="E5" s="604">
        <v>52</v>
      </c>
      <c r="F5" s="604"/>
      <c r="G5" s="1243" t="s">
        <v>103</v>
      </c>
      <c r="H5" s="1243"/>
      <c r="I5" s="1243"/>
      <c r="J5" s="1243"/>
      <c r="K5" s="1243"/>
      <c r="L5" s="1243"/>
      <c r="M5" s="1243"/>
      <c r="N5" s="1243"/>
      <c r="O5" s="1243"/>
      <c r="P5" s="1243"/>
      <c r="Q5" s="1243"/>
      <c r="R5" s="1243"/>
      <c r="S5" s="1255"/>
      <c r="T5" s="1118"/>
      <c r="U5" s="1084"/>
      <c r="V5" s="1084"/>
      <c r="W5" s="1085"/>
      <c r="X5" s="628" t="s">
        <v>277</v>
      </c>
      <c r="Y5" s="628"/>
      <c r="Z5" s="628"/>
      <c r="AA5" s="628"/>
      <c r="AB5" s="628"/>
      <c r="AC5" s="628"/>
      <c r="AD5" s="628"/>
      <c r="AE5" s="628"/>
      <c r="AF5" s="429"/>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1"/>
    </row>
    <row r="6" spans="4:74" s="292" customFormat="1" ht="24" customHeight="1">
      <c r="D6" s="967"/>
      <c r="E6" s="575"/>
      <c r="F6" s="575"/>
      <c r="G6" s="1244"/>
      <c r="H6" s="1244"/>
      <c r="I6" s="1244"/>
      <c r="J6" s="1244"/>
      <c r="K6" s="1244"/>
      <c r="L6" s="1244"/>
      <c r="M6" s="1244"/>
      <c r="N6" s="1244"/>
      <c r="O6" s="1244"/>
      <c r="P6" s="1244"/>
      <c r="Q6" s="1244"/>
      <c r="R6" s="1244"/>
      <c r="S6" s="1256"/>
      <c r="T6" s="593" t="s">
        <v>383</v>
      </c>
      <c r="U6" s="577"/>
      <c r="V6" s="577"/>
      <c r="W6" s="577"/>
      <c r="X6" s="577"/>
      <c r="Y6" s="578"/>
      <c r="Z6" s="1129"/>
      <c r="AA6" s="1129"/>
      <c r="AB6" s="577" t="s">
        <v>378</v>
      </c>
      <c r="AC6" s="577"/>
      <c r="AD6" s="577"/>
      <c r="AE6" s="598"/>
      <c r="AF6" s="577"/>
      <c r="AG6" s="577" t="s">
        <v>379</v>
      </c>
      <c r="AH6" s="577"/>
      <c r="AI6" s="594"/>
      <c r="AJ6" s="598"/>
      <c r="AK6" s="577"/>
      <c r="AL6" s="577" t="s">
        <v>380</v>
      </c>
      <c r="AM6" s="577"/>
      <c r="AN6" s="594"/>
      <c r="AO6" s="598"/>
      <c r="AP6" s="577"/>
      <c r="AQ6" s="577" t="s">
        <v>381</v>
      </c>
      <c r="AR6" s="577"/>
      <c r="AS6" s="594"/>
      <c r="AT6" s="598"/>
      <c r="AU6" s="577"/>
      <c r="AV6" s="577" t="s">
        <v>382</v>
      </c>
      <c r="AW6" s="577"/>
      <c r="AX6" s="577"/>
      <c r="AY6" s="577"/>
      <c r="AZ6" s="598"/>
      <c r="BA6" s="577"/>
      <c r="BB6" s="577" t="s">
        <v>373</v>
      </c>
      <c r="BC6" s="577"/>
      <c r="BD6" s="577"/>
      <c r="BE6" s="577"/>
      <c r="BF6" s="426" t="s">
        <v>337</v>
      </c>
      <c r="BG6" s="596"/>
      <c r="BH6" s="596"/>
      <c r="BI6" s="596"/>
      <c r="BJ6" s="596"/>
      <c r="BK6" s="596"/>
      <c r="BL6" s="596"/>
      <c r="BM6" s="596"/>
      <c r="BN6" s="13" t="s">
        <v>338</v>
      </c>
    </row>
    <row r="7" spans="4:74" s="292" customFormat="1" ht="24" customHeight="1">
      <c r="D7" s="963"/>
      <c r="E7" s="604">
        <v>53</v>
      </c>
      <c r="F7" s="604"/>
      <c r="G7" s="1243" t="s">
        <v>104</v>
      </c>
      <c r="H7" s="1243"/>
      <c r="I7" s="1243"/>
      <c r="J7" s="1243"/>
      <c r="K7" s="1243"/>
      <c r="L7" s="1243"/>
      <c r="M7" s="1243"/>
      <c r="N7" s="1243"/>
      <c r="O7" s="1243"/>
      <c r="P7" s="1243"/>
      <c r="Q7" s="1243"/>
      <c r="R7" s="1243"/>
      <c r="S7" s="1255"/>
      <c r="T7" s="1118"/>
      <c r="U7" s="1084"/>
      <c r="V7" s="1084"/>
      <c r="W7" s="1085"/>
      <c r="X7" s="628" t="s">
        <v>277</v>
      </c>
      <c r="Y7" s="628"/>
      <c r="Z7" s="628"/>
      <c r="AA7" s="628"/>
      <c r="AB7" s="628"/>
      <c r="AC7" s="628"/>
      <c r="AD7" s="628"/>
      <c r="AE7" s="629"/>
      <c r="AF7" s="424"/>
      <c r="AG7" s="424"/>
      <c r="AH7" s="424"/>
      <c r="AI7" s="432"/>
      <c r="AJ7" s="432"/>
      <c r="AK7" s="432"/>
      <c r="AL7" s="432"/>
      <c r="AM7" s="432"/>
      <c r="AN7" s="432"/>
      <c r="AO7" s="432"/>
      <c r="AP7" s="432"/>
      <c r="AQ7" s="432"/>
      <c r="AR7" s="432"/>
      <c r="AS7" s="432"/>
      <c r="AT7" s="437"/>
      <c r="AU7" s="437"/>
      <c r="AV7" s="437"/>
      <c r="AW7" s="437"/>
      <c r="AX7" s="437"/>
      <c r="AY7" s="437"/>
      <c r="AZ7" s="437"/>
      <c r="BA7" s="437"/>
      <c r="BB7" s="424"/>
      <c r="BC7" s="424"/>
      <c r="BD7" s="424"/>
      <c r="BE7" s="424"/>
      <c r="BF7" s="424"/>
      <c r="BG7" s="424"/>
      <c r="BH7" s="430"/>
      <c r="BI7" s="430"/>
      <c r="BJ7" s="430"/>
      <c r="BK7" s="430"/>
      <c r="BL7" s="430"/>
      <c r="BM7" s="430"/>
      <c r="BN7" s="431"/>
      <c r="BV7" s="393"/>
    </row>
    <row r="8" spans="4:74" s="292" customFormat="1" ht="24" customHeight="1">
      <c r="D8" s="967"/>
      <c r="E8" s="575"/>
      <c r="F8" s="575"/>
      <c r="G8" s="1244"/>
      <c r="H8" s="1244"/>
      <c r="I8" s="1244"/>
      <c r="J8" s="1244"/>
      <c r="K8" s="1244"/>
      <c r="L8" s="1244"/>
      <c r="M8" s="1244"/>
      <c r="N8" s="1244"/>
      <c r="O8" s="1244"/>
      <c r="P8" s="1244"/>
      <c r="Q8" s="1244"/>
      <c r="R8" s="1244"/>
      <c r="S8" s="1256"/>
      <c r="T8" s="593" t="s">
        <v>384</v>
      </c>
      <c r="U8" s="577"/>
      <c r="V8" s="577"/>
      <c r="W8" s="577"/>
      <c r="X8" s="577"/>
      <c r="Y8" s="578"/>
      <c r="Z8" s="1129"/>
      <c r="AA8" s="1129"/>
      <c r="AB8" s="577" t="s">
        <v>385</v>
      </c>
      <c r="AC8" s="577"/>
      <c r="AD8" s="577"/>
      <c r="AE8" s="598"/>
      <c r="AF8" s="577"/>
      <c r="AG8" s="577" t="s">
        <v>386</v>
      </c>
      <c r="AH8" s="577"/>
      <c r="AI8" s="594"/>
      <c r="AJ8" s="598"/>
      <c r="AK8" s="577"/>
      <c r="AL8" s="577" t="s">
        <v>387</v>
      </c>
      <c r="AM8" s="577"/>
      <c r="AN8" s="594"/>
      <c r="AO8" s="598"/>
      <c r="AP8" s="577"/>
      <c r="AQ8" s="577" t="s">
        <v>373</v>
      </c>
      <c r="AR8" s="577"/>
      <c r="AS8" s="577"/>
      <c r="AT8" s="577"/>
      <c r="AU8" s="426" t="s">
        <v>337</v>
      </c>
      <c r="AV8" s="596"/>
      <c r="AW8" s="596"/>
      <c r="AX8" s="596"/>
      <c r="AY8" s="596"/>
      <c r="AZ8" s="596"/>
      <c r="BA8" s="596"/>
      <c r="BB8" s="596"/>
      <c r="BC8" s="288" t="s">
        <v>338</v>
      </c>
      <c r="BD8" s="426"/>
      <c r="BE8" s="426"/>
      <c r="BF8" s="426"/>
      <c r="BG8" s="426"/>
      <c r="BH8" s="288"/>
      <c r="BI8" s="288"/>
      <c r="BJ8" s="288"/>
      <c r="BK8" s="288"/>
      <c r="BL8" s="426"/>
      <c r="BM8" s="426"/>
      <c r="BN8" s="427"/>
    </row>
    <row r="9" spans="4:74" s="292" customFormat="1" ht="24" customHeight="1">
      <c r="D9" s="963"/>
      <c r="E9" s="604">
        <v>54</v>
      </c>
      <c r="F9" s="604"/>
      <c r="G9" s="1243" t="s">
        <v>109</v>
      </c>
      <c r="H9" s="1243"/>
      <c r="I9" s="1243"/>
      <c r="J9" s="1243"/>
      <c r="K9" s="1243"/>
      <c r="L9" s="1243"/>
      <c r="M9" s="1243"/>
      <c r="N9" s="1243"/>
      <c r="O9" s="1243"/>
      <c r="P9" s="1243"/>
      <c r="Q9" s="1243"/>
      <c r="R9" s="1243"/>
      <c r="S9" s="1255"/>
      <c r="T9" s="1118"/>
      <c r="U9" s="1084"/>
      <c r="V9" s="1084"/>
      <c r="W9" s="1085"/>
      <c r="X9" s="628" t="s">
        <v>333</v>
      </c>
      <c r="Y9" s="628"/>
      <c r="Z9" s="628"/>
      <c r="AA9" s="628"/>
      <c r="AB9" s="628"/>
      <c r="AC9" s="628"/>
      <c r="AD9" s="628"/>
      <c r="AE9" s="628"/>
      <c r="AF9" s="628"/>
      <c r="AG9" s="628"/>
      <c r="AH9" s="1139"/>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0"/>
      <c r="BJ9" s="430"/>
      <c r="BK9" s="430"/>
      <c r="BL9" s="430"/>
      <c r="BM9" s="430"/>
      <c r="BN9" s="431"/>
    </row>
    <row r="10" spans="4:74" s="292" customFormat="1" ht="24" customHeight="1">
      <c r="D10" s="967"/>
      <c r="E10" s="575"/>
      <c r="F10" s="575"/>
      <c r="G10" s="1244"/>
      <c r="H10" s="1244"/>
      <c r="I10" s="1244"/>
      <c r="J10" s="1244"/>
      <c r="K10" s="1244"/>
      <c r="L10" s="1244"/>
      <c r="M10" s="1244"/>
      <c r="N10" s="1244"/>
      <c r="O10" s="1244"/>
      <c r="P10" s="1244"/>
      <c r="Q10" s="1244"/>
      <c r="R10" s="1244"/>
      <c r="S10" s="1256"/>
      <c r="T10" s="593" t="s">
        <v>388</v>
      </c>
      <c r="U10" s="577"/>
      <c r="V10" s="577"/>
      <c r="W10" s="577"/>
      <c r="X10" s="577"/>
      <c r="Y10" s="578"/>
      <c r="Z10" s="577"/>
      <c r="AA10" s="577"/>
      <c r="AB10" s="596" t="s">
        <v>389</v>
      </c>
      <c r="AC10" s="596"/>
      <c r="AD10" s="596"/>
      <c r="AE10" s="596"/>
      <c r="AF10" s="596"/>
      <c r="AG10" s="596"/>
      <c r="AH10" s="598"/>
      <c r="AI10" s="577"/>
      <c r="AJ10" s="596" t="s">
        <v>390</v>
      </c>
      <c r="AK10" s="596"/>
      <c r="AL10" s="596"/>
      <c r="AM10" s="596"/>
      <c r="AN10" s="596"/>
      <c r="AO10" s="596"/>
      <c r="AP10" s="598"/>
      <c r="AQ10" s="577"/>
      <c r="AR10" s="577" t="s">
        <v>373</v>
      </c>
      <c r="AS10" s="577"/>
      <c r="AT10" s="577"/>
      <c r="AU10" s="577"/>
      <c r="AV10" s="426" t="s">
        <v>337</v>
      </c>
      <c r="AW10" s="596"/>
      <c r="AX10" s="596"/>
      <c r="AY10" s="596"/>
      <c r="AZ10" s="596"/>
      <c r="BA10" s="596"/>
      <c r="BB10" s="596"/>
      <c r="BC10" s="596"/>
      <c r="BD10" s="288" t="s">
        <v>338</v>
      </c>
      <c r="BE10" s="428"/>
      <c r="BF10" s="428"/>
      <c r="BG10" s="428"/>
      <c r="BH10" s="428"/>
      <c r="BI10" s="426"/>
      <c r="BJ10" s="426"/>
      <c r="BK10" s="426"/>
      <c r="BL10" s="426"/>
      <c r="BM10" s="426"/>
      <c r="BN10" s="427"/>
    </row>
    <row r="11" spans="4:74" s="292" customFormat="1" ht="24" customHeight="1">
      <c r="D11" s="294"/>
      <c r="E11" s="604">
        <v>55</v>
      </c>
      <c r="F11" s="604"/>
      <c r="G11" s="667" t="s">
        <v>107</v>
      </c>
      <c r="H11" s="667"/>
      <c r="I11" s="667"/>
      <c r="J11" s="667"/>
      <c r="K11" s="667"/>
      <c r="L11" s="667"/>
      <c r="M11" s="667"/>
      <c r="N11" s="1119" t="s">
        <v>105</v>
      </c>
      <c r="O11" s="628"/>
      <c r="P11" s="628"/>
      <c r="Q11" s="628"/>
      <c r="R11" s="628"/>
      <c r="S11" s="629"/>
      <c r="T11" s="1252"/>
      <c r="U11" s="1253"/>
      <c r="V11" s="1253"/>
      <c r="W11" s="1254"/>
      <c r="X11" s="604" t="s">
        <v>333</v>
      </c>
      <c r="Y11" s="604"/>
      <c r="Z11" s="604"/>
      <c r="AA11" s="604"/>
      <c r="AB11" s="604"/>
      <c r="AC11" s="604"/>
      <c r="AD11" s="604"/>
      <c r="AE11" s="604"/>
      <c r="AF11" s="604"/>
      <c r="AG11" s="604"/>
      <c r="AH11" s="1246"/>
      <c r="AI11" s="1245" t="s">
        <v>394</v>
      </c>
      <c r="AJ11" s="604"/>
      <c r="AK11" s="604"/>
      <c r="AL11" s="1246"/>
      <c r="AM11" s="1249"/>
      <c r="AN11" s="604"/>
      <c r="AO11" s="714" t="s">
        <v>391</v>
      </c>
      <c r="AP11" s="714"/>
      <c r="AQ11" s="714"/>
      <c r="AR11" s="714"/>
      <c r="AS11" s="714"/>
      <c r="AT11" s="714"/>
      <c r="AU11" s="1250"/>
      <c r="AV11" s="1152"/>
      <c r="AW11" s="604"/>
      <c r="AX11" s="714" t="s">
        <v>392</v>
      </c>
      <c r="AY11" s="714"/>
      <c r="AZ11" s="714"/>
      <c r="BA11" s="714"/>
      <c r="BB11" s="714"/>
      <c r="BC11" s="714"/>
      <c r="BD11" s="1250"/>
      <c r="BE11" s="1152"/>
      <c r="BF11" s="604"/>
      <c r="BG11" s="604" t="s">
        <v>393</v>
      </c>
      <c r="BH11" s="604"/>
      <c r="BI11" s="604"/>
      <c r="BJ11" s="604"/>
      <c r="BK11" s="604"/>
      <c r="BL11" s="604"/>
      <c r="BM11" s="604"/>
      <c r="BN11" s="637"/>
      <c r="BP11" s="301"/>
      <c r="BQ11" s="301"/>
    </row>
    <row r="12" spans="4:74" s="292" customFormat="1" ht="24" customHeight="1">
      <c r="D12" s="293"/>
      <c r="E12" s="588"/>
      <c r="F12" s="588"/>
      <c r="G12" s="638"/>
      <c r="H12" s="638"/>
      <c r="I12" s="638"/>
      <c r="J12" s="638"/>
      <c r="K12" s="638"/>
      <c r="L12" s="638"/>
      <c r="M12" s="638"/>
      <c r="N12" s="707" t="s">
        <v>106</v>
      </c>
      <c r="O12" s="557"/>
      <c r="P12" s="557"/>
      <c r="Q12" s="557"/>
      <c r="R12" s="557"/>
      <c r="S12" s="558"/>
      <c r="T12" s="1154"/>
      <c r="U12" s="1129"/>
      <c r="V12" s="1129"/>
      <c r="W12" s="1148"/>
      <c r="X12" s="577" t="s">
        <v>333</v>
      </c>
      <c r="Y12" s="577"/>
      <c r="Z12" s="577"/>
      <c r="AA12" s="577"/>
      <c r="AB12" s="577"/>
      <c r="AC12" s="577"/>
      <c r="AD12" s="577"/>
      <c r="AE12" s="577"/>
      <c r="AF12" s="577"/>
      <c r="AG12" s="577"/>
      <c r="AH12" s="1142"/>
      <c r="AI12" s="1247"/>
      <c r="AJ12" s="575"/>
      <c r="AK12" s="575"/>
      <c r="AL12" s="1248"/>
      <c r="AM12" s="654"/>
      <c r="AN12" s="577"/>
      <c r="AO12" s="596" t="s">
        <v>391</v>
      </c>
      <c r="AP12" s="596"/>
      <c r="AQ12" s="596"/>
      <c r="AR12" s="596"/>
      <c r="AS12" s="596"/>
      <c r="AT12" s="596"/>
      <c r="AU12" s="597"/>
      <c r="AV12" s="598"/>
      <c r="AW12" s="577"/>
      <c r="AX12" s="596" t="s">
        <v>392</v>
      </c>
      <c r="AY12" s="596"/>
      <c r="AZ12" s="596"/>
      <c r="BA12" s="596"/>
      <c r="BB12" s="596"/>
      <c r="BC12" s="596"/>
      <c r="BD12" s="597"/>
      <c r="BE12" s="598"/>
      <c r="BF12" s="577"/>
      <c r="BG12" s="577" t="s">
        <v>393</v>
      </c>
      <c r="BH12" s="577"/>
      <c r="BI12" s="577"/>
      <c r="BJ12" s="577"/>
      <c r="BK12" s="577"/>
      <c r="BL12" s="577"/>
      <c r="BM12" s="577"/>
      <c r="BN12" s="578"/>
    </row>
    <row r="13" spans="4:74" s="292" customFormat="1" ht="24" customHeight="1">
      <c r="D13" s="65"/>
      <c r="E13" s="575"/>
      <c r="F13" s="575"/>
      <c r="G13" s="1033"/>
      <c r="H13" s="1033"/>
      <c r="I13" s="1033"/>
      <c r="J13" s="1033"/>
      <c r="K13" s="1033"/>
      <c r="L13" s="1033"/>
      <c r="M13" s="1033"/>
      <c r="N13" s="654"/>
      <c r="O13" s="577"/>
      <c r="P13" s="577"/>
      <c r="Q13" s="577"/>
      <c r="R13" s="577"/>
      <c r="S13" s="578"/>
      <c r="T13" s="582" t="s">
        <v>335</v>
      </c>
      <c r="U13" s="583"/>
      <c r="V13" s="583"/>
      <c r="W13" s="583"/>
      <c r="X13" s="583"/>
      <c r="Y13" s="590"/>
      <c r="Z13" s="753"/>
      <c r="AA13" s="583"/>
      <c r="AB13" s="590"/>
      <c r="AC13" s="604" t="s">
        <v>351</v>
      </c>
      <c r="AD13" s="604"/>
      <c r="AE13" s="604"/>
      <c r="AF13" s="604"/>
      <c r="AG13" s="1242" t="s">
        <v>397</v>
      </c>
      <c r="AH13" s="583"/>
      <c r="AI13" s="583"/>
      <c r="AJ13" s="590"/>
      <c r="AK13" s="753" t="s">
        <v>395</v>
      </c>
      <c r="AL13" s="583"/>
      <c r="AM13" s="583"/>
      <c r="AN13" s="583"/>
      <c r="AO13" s="583"/>
      <c r="AP13" s="590"/>
      <c r="AQ13" s="583"/>
      <c r="AR13" s="583"/>
      <c r="AS13" s="583"/>
      <c r="AT13" s="583" t="s">
        <v>396</v>
      </c>
      <c r="AU13" s="583"/>
      <c r="AV13" s="753"/>
      <c r="AW13" s="583"/>
      <c r="AX13" s="583"/>
      <c r="AY13" s="583" t="s">
        <v>396</v>
      </c>
      <c r="AZ13" s="590"/>
      <c r="BA13" s="385"/>
      <c r="BB13" s="385"/>
      <c r="BC13" s="385"/>
      <c r="BD13" s="385"/>
      <c r="BE13" s="385"/>
      <c r="BF13" s="385"/>
      <c r="BG13" s="385"/>
      <c r="BH13" s="385"/>
      <c r="BI13" s="395"/>
      <c r="BJ13" s="395"/>
      <c r="BK13" s="395"/>
      <c r="BL13" s="395"/>
      <c r="BM13" s="395"/>
      <c r="BN13" s="9"/>
    </row>
    <row r="14" spans="4:74" s="292" customFormat="1" ht="24" customHeight="1">
      <c r="D14" s="52"/>
      <c r="E14" s="583">
        <v>56</v>
      </c>
      <c r="F14" s="583"/>
      <c r="G14" s="591" t="s">
        <v>108</v>
      </c>
      <c r="H14" s="591"/>
      <c r="I14" s="591"/>
      <c r="J14" s="591"/>
      <c r="K14" s="591"/>
      <c r="L14" s="591"/>
      <c r="M14" s="591"/>
      <c r="N14" s="591"/>
      <c r="O14" s="591"/>
      <c r="P14" s="591"/>
      <c r="Q14" s="591"/>
      <c r="R14" s="591"/>
      <c r="S14" s="592"/>
      <c r="T14" s="695"/>
      <c r="U14" s="695"/>
      <c r="V14" s="583" t="s">
        <v>398</v>
      </c>
      <c r="W14" s="583"/>
      <c r="X14" s="583"/>
      <c r="Y14" s="583"/>
      <c r="Z14" s="583"/>
      <c r="AA14" s="583"/>
      <c r="AB14" s="583"/>
      <c r="AC14" s="583"/>
      <c r="AD14" s="583"/>
      <c r="AE14" s="753"/>
      <c r="AF14" s="583"/>
      <c r="AG14" s="583" t="s">
        <v>399</v>
      </c>
      <c r="AH14" s="583"/>
      <c r="AI14" s="583"/>
      <c r="AJ14" s="583"/>
      <c r="AK14" s="583"/>
      <c r="AL14" s="583"/>
      <c r="AM14" s="583"/>
      <c r="AN14" s="583"/>
      <c r="AO14" s="583"/>
      <c r="AP14" s="583"/>
      <c r="AQ14" s="583"/>
      <c r="AR14" s="753"/>
      <c r="AS14" s="583"/>
      <c r="AT14" s="583" t="s">
        <v>373</v>
      </c>
      <c r="AU14" s="583"/>
      <c r="AV14" s="583"/>
      <c r="AW14" s="583"/>
      <c r="AX14" s="373" t="s">
        <v>337</v>
      </c>
      <c r="AY14" s="583"/>
      <c r="AZ14" s="583"/>
      <c r="BA14" s="583"/>
      <c r="BB14" s="583"/>
      <c r="BC14" s="583"/>
      <c r="BD14" s="583"/>
      <c r="BE14" s="583"/>
      <c r="BF14" s="583"/>
      <c r="BG14" s="583"/>
      <c r="BH14" s="583"/>
      <c r="BI14" s="583"/>
      <c r="BJ14" s="583"/>
      <c r="BK14" s="583"/>
      <c r="BL14" s="583"/>
      <c r="BM14" s="583"/>
      <c r="BN14" s="32" t="s">
        <v>338</v>
      </c>
    </row>
    <row r="15" spans="4:74" s="292" customFormat="1" ht="24" customHeight="1">
      <c r="D15" s="294"/>
      <c r="E15" s="604">
        <v>57</v>
      </c>
      <c r="F15" s="604"/>
      <c r="G15" s="667" t="s">
        <v>110</v>
      </c>
      <c r="H15" s="667"/>
      <c r="I15" s="667"/>
      <c r="J15" s="667"/>
      <c r="K15" s="667"/>
      <c r="L15" s="667"/>
      <c r="M15" s="667"/>
      <c r="N15" s="766" t="s">
        <v>111</v>
      </c>
      <c r="O15" s="628"/>
      <c r="P15" s="628"/>
      <c r="Q15" s="628"/>
      <c r="R15" s="628"/>
      <c r="S15" s="629"/>
      <c r="T15" s="1118"/>
      <c r="U15" s="1084"/>
      <c r="V15" s="1084"/>
      <c r="W15" s="1085"/>
      <c r="X15" s="628" t="s">
        <v>333</v>
      </c>
      <c r="Y15" s="628"/>
      <c r="Z15" s="628"/>
      <c r="AA15" s="628"/>
      <c r="AB15" s="628"/>
      <c r="AC15" s="628"/>
      <c r="AD15" s="628"/>
      <c r="AE15" s="628"/>
      <c r="AF15" s="628"/>
      <c r="AG15" s="628"/>
      <c r="AH15" s="1139"/>
      <c r="AI15" s="1245" t="s">
        <v>394</v>
      </c>
      <c r="AJ15" s="604"/>
      <c r="AK15" s="604"/>
      <c r="AL15" s="1246"/>
      <c r="AM15" s="1249"/>
      <c r="AN15" s="604"/>
      <c r="AO15" s="714" t="s">
        <v>391</v>
      </c>
      <c r="AP15" s="714"/>
      <c r="AQ15" s="714"/>
      <c r="AR15" s="714"/>
      <c r="AS15" s="714"/>
      <c r="AT15" s="714"/>
      <c r="AU15" s="1250"/>
      <c r="AV15" s="1152"/>
      <c r="AW15" s="604"/>
      <c r="AX15" s="714" t="s">
        <v>392</v>
      </c>
      <c r="AY15" s="714"/>
      <c r="AZ15" s="714"/>
      <c r="BA15" s="714"/>
      <c r="BB15" s="714"/>
      <c r="BC15" s="714"/>
      <c r="BD15" s="1250"/>
      <c r="BE15" s="1152"/>
      <c r="BF15" s="604"/>
      <c r="BG15" s="714" t="s">
        <v>373</v>
      </c>
      <c r="BH15" s="714"/>
      <c r="BI15" s="714"/>
      <c r="BJ15" s="714"/>
      <c r="BK15" s="714"/>
      <c r="BL15" s="714"/>
      <c r="BM15" s="714"/>
      <c r="BN15" s="1063"/>
    </row>
    <row r="16" spans="4:74" s="292" customFormat="1" ht="24" customHeight="1">
      <c r="D16" s="65"/>
      <c r="E16" s="575"/>
      <c r="F16" s="575"/>
      <c r="G16" s="1033"/>
      <c r="H16" s="1033"/>
      <c r="I16" s="1033"/>
      <c r="J16" s="1033"/>
      <c r="K16" s="1033"/>
      <c r="L16" s="1033"/>
      <c r="M16" s="1033"/>
      <c r="N16" s="598" t="s">
        <v>112</v>
      </c>
      <c r="O16" s="577"/>
      <c r="P16" s="577"/>
      <c r="Q16" s="577"/>
      <c r="R16" s="577"/>
      <c r="S16" s="578"/>
      <c r="T16" s="1154"/>
      <c r="U16" s="1129"/>
      <c r="V16" s="1129"/>
      <c r="W16" s="1148"/>
      <c r="X16" s="577" t="s">
        <v>333</v>
      </c>
      <c r="Y16" s="577"/>
      <c r="Z16" s="577"/>
      <c r="AA16" s="577"/>
      <c r="AB16" s="577"/>
      <c r="AC16" s="577"/>
      <c r="AD16" s="577"/>
      <c r="AE16" s="577"/>
      <c r="AF16" s="577"/>
      <c r="AG16" s="577"/>
      <c r="AH16" s="1142"/>
      <c r="AI16" s="1247"/>
      <c r="AJ16" s="575"/>
      <c r="AK16" s="575"/>
      <c r="AL16" s="1248"/>
      <c r="AM16" s="654"/>
      <c r="AN16" s="577"/>
      <c r="AO16" s="596" t="s">
        <v>391</v>
      </c>
      <c r="AP16" s="596"/>
      <c r="AQ16" s="596"/>
      <c r="AR16" s="596"/>
      <c r="AS16" s="596"/>
      <c r="AT16" s="596"/>
      <c r="AU16" s="597"/>
      <c r="AV16" s="598"/>
      <c r="AW16" s="577"/>
      <c r="AX16" s="596" t="s">
        <v>392</v>
      </c>
      <c r="AY16" s="596"/>
      <c r="AZ16" s="596"/>
      <c r="BA16" s="596"/>
      <c r="BB16" s="596"/>
      <c r="BC16" s="596"/>
      <c r="BD16" s="597"/>
      <c r="BE16" s="598"/>
      <c r="BF16" s="577"/>
      <c r="BG16" s="596" t="s">
        <v>373</v>
      </c>
      <c r="BH16" s="596"/>
      <c r="BI16" s="596"/>
      <c r="BJ16" s="596"/>
      <c r="BK16" s="596"/>
      <c r="BL16" s="596"/>
      <c r="BM16" s="596"/>
      <c r="BN16" s="1251"/>
    </row>
    <row r="17" spans="4:66" s="292" customFormat="1" ht="24" customHeight="1">
      <c r="D17" s="52"/>
      <c r="E17" s="583">
        <v>58</v>
      </c>
      <c r="F17" s="583"/>
      <c r="G17" s="591" t="s">
        <v>113</v>
      </c>
      <c r="H17" s="591"/>
      <c r="I17" s="591"/>
      <c r="J17" s="591"/>
      <c r="K17" s="591"/>
      <c r="L17" s="591"/>
      <c r="M17" s="591"/>
      <c r="N17" s="591"/>
      <c r="O17" s="591"/>
      <c r="P17" s="591"/>
      <c r="Q17" s="591"/>
      <c r="R17" s="591"/>
      <c r="S17" s="592"/>
      <c r="T17" s="1154"/>
      <c r="U17" s="1129"/>
      <c r="V17" s="1129"/>
      <c r="W17" s="1148"/>
      <c r="X17" s="577" t="s">
        <v>333</v>
      </c>
      <c r="Y17" s="577"/>
      <c r="Z17" s="577"/>
      <c r="AA17" s="577"/>
      <c r="AB17" s="577"/>
      <c r="AC17" s="577"/>
      <c r="AD17" s="577"/>
      <c r="AE17" s="577"/>
      <c r="AF17" s="577"/>
      <c r="AG17" s="577"/>
      <c r="AH17" s="577"/>
      <c r="AI17" s="1242" t="s">
        <v>335</v>
      </c>
      <c r="AJ17" s="583"/>
      <c r="AK17" s="583"/>
      <c r="AL17" s="583"/>
      <c r="AM17" s="583"/>
      <c r="AN17" s="590"/>
      <c r="AO17" s="753"/>
      <c r="AP17" s="583"/>
      <c r="AQ17" s="590"/>
      <c r="AR17" s="604" t="s">
        <v>351</v>
      </c>
      <c r="AS17" s="604"/>
      <c r="AT17" s="604"/>
      <c r="AU17" s="604"/>
      <c r="AV17" s="387"/>
      <c r="AW17" s="387"/>
      <c r="AX17" s="387"/>
      <c r="AY17" s="387"/>
      <c r="AZ17" s="387"/>
      <c r="BA17" s="387"/>
      <c r="BB17" s="387"/>
      <c r="BC17" s="387"/>
      <c r="BD17" s="387"/>
      <c r="BE17" s="387"/>
      <c r="BF17" s="387"/>
      <c r="BG17" s="387"/>
      <c r="BH17" s="387"/>
      <c r="BI17" s="31"/>
      <c r="BJ17" s="31"/>
      <c r="BK17" s="31"/>
      <c r="BL17" s="31"/>
      <c r="BM17" s="31"/>
      <c r="BN17" s="32"/>
    </row>
    <row r="18" spans="4:66" s="292" customFormat="1" ht="24" customHeight="1">
      <c r="D18" s="52"/>
      <c r="E18" s="583">
        <v>59</v>
      </c>
      <c r="F18" s="583"/>
      <c r="G18" s="591" t="s">
        <v>114</v>
      </c>
      <c r="H18" s="591"/>
      <c r="I18" s="591"/>
      <c r="J18" s="591"/>
      <c r="K18" s="591"/>
      <c r="L18" s="591"/>
      <c r="M18" s="591"/>
      <c r="N18" s="591"/>
      <c r="O18" s="591"/>
      <c r="P18" s="591"/>
      <c r="Q18" s="591"/>
      <c r="R18" s="591"/>
      <c r="S18" s="592"/>
      <c r="T18" s="753"/>
      <c r="U18" s="583"/>
      <c r="V18" s="583" t="s">
        <v>400</v>
      </c>
      <c r="W18" s="583"/>
      <c r="X18" s="583"/>
      <c r="Y18" s="583"/>
      <c r="Z18" s="753"/>
      <c r="AA18" s="583"/>
      <c r="AB18" s="751" t="s">
        <v>401</v>
      </c>
      <c r="AC18" s="751"/>
      <c r="AD18" s="751"/>
      <c r="AE18" s="751"/>
      <c r="AF18" s="751"/>
      <c r="AG18" s="751"/>
      <c r="AH18" s="754"/>
      <c r="AI18" s="1152"/>
      <c r="AJ18" s="604"/>
      <c r="AK18" s="583" t="s">
        <v>402</v>
      </c>
      <c r="AL18" s="583"/>
      <c r="AM18" s="583"/>
      <c r="AN18" s="583"/>
      <c r="AO18" s="583"/>
      <c r="AP18" s="583"/>
      <c r="AQ18" s="583"/>
      <c r="AR18" s="590"/>
      <c r="AS18" s="583"/>
      <c r="AT18" s="583"/>
      <c r="AU18" s="751" t="s">
        <v>403</v>
      </c>
      <c r="AV18" s="751"/>
      <c r="AW18" s="751"/>
      <c r="AX18" s="751"/>
      <c r="AY18" s="751"/>
      <c r="AZ18" s="751"/>
      <c r="BA18" s="753"/>
      <c r="BB18" s="583"/>
      <c r="BC18" s="583" t="s">
        <v>404</v>
      </c>
      <c r="BD18" s="583"/>
      <c r="BE18" s="31" t="s">
        <v>337</v>
      </c>
      <c r="BF18" s="31"/>
      <c r="BG18" s="327"/>
      <c r="BH18" s="327"/>
      <c r="BI18" s="387"/>
      <c r="BJ18" s="387"/>
      <c r="BK18" s="387"/>
      <c r="BL18" s="31"/>
      <c r="BM18" s="31"/>
      <c r="BN18" s="32" t="s">
        <v>338</v>
      </c>
    </row>
    <row r="19" spans="4:66" s="292" customFormat="1" ht="24" customHeight="1">
      <c r="D19" s="294"/>
      <c r="E19" s="604">
        <v>60</v>
      </c>
      <c r="F19" s="604"/>
      <c r="G19" s="1243" t="s">
        <v>115</v>
      </c>
      <c r="H19" s="1243"/>
      <c r="I19" s="1243"/>
      <c r="J19" s="1243"/>
      <c r="K19" s="1243"/>
      <c r="L19" s="1243"/>
      <c r="M19" s="1243"/>
      <c r="N19" s="1243"/>
      <c r="O19" s="1243"/>
      <c r="P19" s="14" t="s">
        <v>406</v>
      </c>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1118"/>
      <c r="BA19" s="1084"/>
      <c r="BB19" s="1084"/>
      <c r="BC19" s="1085"/>
      <c r="BD19" s="628" t="s">
        <v>333</v>
      </c>
      <c r="BE19" s="628"/>
      <c r="BF19" s="628"/>
      <c r="BG19" s="628"/>
      <c r="BH19" s="628"/>
      <c r="BI19" s="628"/>
      <c r="BJ19" s="628"/>
      <c r="BK19" s="628"/>
      <c r="BL19" s="628"/>
      <c r="BM19" s="628"/>
      <c r="BN19" s="629"/>
    </row>
    <row r="20" spans="4:66" s="292" customFormat="1" ht="24" customHeight="1">
      <c r="D20" s="295"/>
      <c r="E20" s="575"/>
      <c r="F20" s="575"/>
      <c r="G20" s="1244"/>
      <c r="H20" s="1244"/>
      <c r="I20" s="1244"/>
      <c r="J20" s="1244"/>
      <c r="K20" s="1244"/>
      <c r="L20" s="1244"/>
      <c r="M20" s="1244"/>
      <c r="N20" s="1244"/>
      <c r="O20" s="1244"/>
      <c r="P20" s="12" t="s">
        <v>407</v>
      </c>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1154"/>
      <c r="BA20" s="1129"/>
      <c r="BB20" s="1129"/>
      <c r="BC20" s="1148"/>
      <c r="BD20" s="577" t="s">
        <v>333</v>
      </c>
      <c r="BE20" s="577"/>
      <c r="BF20" s="577"/>
      <c r="BG20" s="577"/>
      <c r="BH20" s="577"/>
      <c r="BI20" s="577"/>
      <c r="BJ20" s="577"/>
      <c r="BK20" s="577"/>
      <c r="BL20" s="577"/>
      <c r="BM20" s="577"/>
      <c r="BN20" s="578"/>
    </row>
    <row r="21" spans="4:66" s="292" customFormat="1" ht="24" customHeight="1">
      <c r="D21" s="268"/>
      <c r="E21" s="604">
        <v>61</v>
      </c>
      <c r="F21" s="604"/>
      <c r="G21" s="667" t="s">
        <v>191</v>
      </c>
      <c r="H21" s="667"/>
      <c r="I21" s="667"/>
      <c r="J21" s="667"/>
      <c r="K21" s="667"/>
      <c r="L21" s="667"/>
      <c r="M21" s="667"/>
      <c r="N21" s="667"/>
      <c r="O21" s="667"/>
      <c r="P21" s="667"/>
      <c r="Q21" s="667"/>
      <c r="R21" s="667"/>
      <c r="S21" s="668"/>
      <c r="T21" s="268"/>
      <c r="U21" s="1240" t="s">
        <v>116</v>
      </c>
      <c r="V21" s="1240"/>
      <c r="W21" s="1240"/>
      <c r="X21" s="1240"/>
      <c r="Y21" s="1240"/>
      <c r="Z21" s="1240"/>
      <c r="AA21" s="1240"/>
      <c r="AB21" s="1240"/>
      <c r="AC21" s="1240"/>
      <c r="AD21" s="1240"/>
      <c r="AE21" s="1240"/>
      <c r="AF21" s="1240"/>
      <c r="AG21" s="1240"/>
      <c r="AH21" s="1240"/>
      <c r="AI21" s="1240"/>
      <c r="AJ21" s="1240"/>
      <c r="AK21" s="1240"/>
      <c r="AL21" s="1240"/>
      <c r="AM21" s="1240"/>
      <c r="AN21" s="1240"/>
      <c r="AO21" s="1240"/>
      <c r="AP21" s="1240"/>
      <c r="AQ21" s="1240"/>
      <c r="AR21" s="1240"/>
      <c r="AS21" s="1240"/>
      <c r="AT21" s="1240"/>
      <c r="AU21" s="1240"/>
      <c r="AV21" s="392"/>
      <c r="AW21" s="392"/>
      <c r="AX21" s="392"/>
      <c r="AY21" s="3"/>
      <c r="AZ21" s="1118"/>
      <c r="BA21" s="1084"/>
      <c r="BB21" s="1084"/>
      <c r="BC21" s="1085"/>
      <c r="BD21" s="628" t="s">
        <v>333</v>
      </c>
      <c r="BE21" s="628"/>
      <c r="BF21" s="628"/>
      <c r="BG21" s="628"/>
      <c r="BH21" s="628"/>
      <c r="BI21" s="628"/>
      <c r="BJ21" s="628"/>
      <c r="BK21" s="628"/>
      <c r="BL21" s="628"/>
      <c r="BM21" s="628"/>
      <c r="BN21" s="629"/>
    </row>
    <row r="22" spans="4:66" s="292" customFormat="1" ht="24" customHeight="1">
      <c r="D22" s="293"/>
      <c r="E22" s="588"/>
      <c r="F22" s="588"/>
      <c r="G22" s="638"/>
      <c r="H22" s="638"/>
      <c r="I22" s="638"/>
      <c r="J22" s="638"/>
      <c r="K22" s="638"/>
      <c r="L22" s="638"/>
      <c r="M22" s="638"/>
      <c r="N22" s="638"/>
      <c r="O22" s="638"/>
      <c r="P22" s="638"/>
      <c r="Q22" s="638"/>
      <c r="R22" s="638"/>
      <c r="S22" s="669"/>
      <c r="T22" s="346"/>
      <c r="U22" s="1241" t="s">
        <v>405</v>
      </c>
      <c r="V22" s="1241"/>
      <c r="W22" s="1241"/>
      <c r="X22" s="1241"/>
      <c r="Y22" s="1241"/>
      <c r="Z22" s="1241"/>
      <c r="AA22" s="1241"/>
      <c r="AB22" s="1241"/>
      <c r="AC22" s="1241"/>
      <c r="AD22" s="1241"/>
      <c r="AE22" s="1241"/>
      <c r="AF22" s="1241"/>
      <c r="AG22" s="1241"/>
      <c r="AH22" s="1241"/>
      <c r="AI22" s="1241"/>
      <c r="AJ22" s="1241"/>
      <c r="AK22" s="1241"/>
      <c r="AL22" s="1241"/>
      <c r="AM22" s="1241"/>
      <c r="AN22" s="1241"/>
      <c r="AO22" s="1241"/>
      <c r="AP22" s="1241"/>
      <c r="AQ22" s="1241"/>
      <c r="AR22" s="1241"/>
      <c r="AS22" s="1241"/>
      <c r="AT22" s="1241"/>
      <c r="AU22" s="1241"/>
      <c r="AV22" s="393"/>
      <c r="AW22" s="393"/>
      <c r="AX22" s="393"/>
      <c r="AY22" s="7"/>
      <c r="AZ22" s="1153"/>
      <c r="BA22" s="1086"/>
      <c r="BB22" s="1086"/>
      <c r="BC22" s="1087"/>
      <c r="BD22" s="557" t="s">
        <v>333</v>
      </c>
      <c r="BE22" s="557"/>
      <c r="BF22" s="557"/>
      <c r="BG22" s="557"/>
      <c r="BH22" s="557"/>
      <c r="BI22" s="557"/>
      <c r="BJ22" s="557"/>
      <c r="BK22" s="557"/>
      <c r="BL22" s="557"/>
      <c r="BM22" s="557"/>
      <c r="BN22" s="558"/>
    </row>
    <row r="23" spans="4:66" s="292" customFormat="1" ht="24" customHeight="1">
      <c r="D23" s="293"/>
      <c r="E23" s="588"/>
      <c r="F23" s="588"/>
      <c r="G23" s="638"/>
      <c r="H23" s="638"/>
      <c r="I23" s="638"/>
      <c r="J23" s="638"/>
      <c r="K23" s="638"/>
      <c r="L23" s="638"/>
      <c r="M23" s="638"/>
      <c r="N23" s="638"/>
      <c r="O23" s="638"/>
      <c r="P23" s="638"/>
      <c r="Q23" s="638"/>
      <c r="R23" s="638"/>
      <c r="S23" s="669"/>
      <c r="T23" s="346"/>
      <c r="U23" s="1241" t="s">
        <v>197</v>
      </c>
      <c r="V23" s="1241"/>
      <c r="W23" s="1241"/>
      <c r="X23" s="1241"/>
      <c r="Y23" s="1241"/>
      <c r="Z23" s="1241"/>
      <c r="AA23" s="1241"/>
      <c r="AB23" s="1241"/>
      <c r="AC23" s="1241"/>
      <c r="AD23" s="1241"/>
      <c r="AE23" s="1241"/>
      <c r="AF23" s="1241"/>
      <c r="AG23" s="1241"/>
      <c r="AH23" s="1241"/>
      <c r="AI23" s="1241"/>
      <c r="AJ23" s="1241"/>
      <c r="AK23" s="1241"/>
      <c r="AL23" s="1241"/>
      <c r="AM23" s="1241"/>
      <c r="AN23" s="1241"/>
      <c r="AO23" s="1241"/>
      <c r="AP23" s="1241"/>
      <c r="AQ23" s="1241"/>
      <c r="AR23" s="1241"/>
      <c r="AS23" s="1241"/>
      <c r="AT23" s="1241"/>
      <c r="AU23" s="1241"/>
      <c r="AV23" s="393"/>
      <c r="AW23" s="393"/>
      <c r="AX23" s="393"/>
      <c r="AY23" s="7"/>
      <c r="AZ23" s="1153"/>
      <c r="BA23" s="1086"/>
      <c r="BB23" s="1086"/>
      <c r="BC23" s="1087"/>
      <c r="BD23" s="557" t="s">
        <v>333</v>
      </c>
      <c r="BE23" s="557"/>
      <c r="BF23" s="557"/>
      <c r="BG23" s="557"/>
      <c r="BH23" s="557"/>
      <c r="BI23" s="557"/>
      <c r="BJ23" s="557"/>
      <c r="BK23" s="557"/>
      <c r="BL23" s="557"/>
      <c r="BM23" s="557"/>
      <c r="BN23" s="558"/>
    </row>
    <row r="24" spans="4:66" ht="24" customHeight="1">
      <c r="D24" s="65"/>
      <c r="E24" s="575"/>
      <c r="F24" s="575"/>
      <c r="G24" s="1033"/>
      <c r="H24" s="1033"/>
      <c r="I24" s="1033"/>
      <c r="J24" s="1033"/>
      <c r="K24" s="1033"/>
      <c r="L24" s="1033"/>
      <c r="M24" s="1033"/>
      <c r="N24" s="1033"/>
      <c r="O24" s="1033"/>
      <c r="P24" s="1033"/>
      <c r="Q24" s="1033"/>
      <c r="R24" s="1033"/>
      <c r="S24" s="1034"/>
      <c r="T24" s="65"/>
      <c r="U24" s="1239" t="s">
        <v>117</v>
      </c>
      <c r="V24" s="1239"/>
      <c r="W24" s="1239"/>
      <c r="X24" s="1239"/>
      <c r="Y24" s="1239"/>
      <c r="Z24" s="1239"/>
      <c r="AA24" s="1239"/>
      <c r="AB24" s="1239"/>
      <c r="AC24" s="1239"/>
      <c r="AD24" s="1239"/>
      <c r="AE24" s="1239"/>
      <c r="AF24" s="1239"/>
      <c r="AG24" s="1239"/>
      <c r="AH24" s="1239"/>
      <c r="AI24" s="1239"/>
      <c r="AJ24" s="1239"/>
      <c r="AK24" s="1239"/>
      <c r="AL24" s="1239"/>
      <c r="AM24" s="1239"/>
      <c r="AN24" s="1239"/>
      <c r="AO24" s="1239"/>
      <c r="AP24" s="1239"/>
      <c r="AQ24" s="1239"/>
      <c r="AR24" s="1239"/>
      <c r="AS24" s="1239"/>
      <c r="AT24" s="1239"/>
      <c r="AU24" s="1239"/>
      <c r="AV24" s="395"/>
      <c r="AW24" s="395"/>
      <c r="AX24" s="395"/>
      <c r="AY24" s="9"/>
      <c r="AZ24" s="1154"/>
      <c r="BA24" s="1129"/>
      <c r="BB24" s="1129"/>
      <c r="BC24" s="1148"/>
      <c r="BD24" s="577" t="s">
        <v>333</v>
      </c>
      <c r="BE24" s="577"/>
      <c r="BF24" s="577"/>
      <c r="BG24" s="577"/>
      <c r="BH24" s="577"/>
      <c r="BI24" s="577"/>
      <c r="BJ24" s="577"/>
      <c r="BK24" s="577"/>
      <c r="BL24" s="577"/>
      <c r="BM24" s="577"/>
      <c r="BN24" s="578"/>
    </row>
    <row r="25" spans="4:66" ht="20.25" customHeight="1">
      <c r="D25" s="268"/>
      <c r="E25" s="604"/>
      <c r="F25" s="637"/>
      <c r="G25" s="343"/>
      <c r="H25" s="329"/>
      <c r="I25" s="392" t="s">
        <v>118</v>
      </c>
      <c r="J25" s="392"/>
      <c r="K25" s="392"/>
      <c r="L25" s="392"/>
      <c r="M25" s="392"/>
      <c r="N25" s="392"/>
      <c r="O25" s="392"/>
      <c r="P25" s="392"/>
      <c r="Q25" s="392"/>
      <c r="R25" s="392"/>
      <c r="S25" s="392"/>
      <c r="T25" s="392"/>
      <c r="U25" s="392"/>
      <c r="V25" s="392"/>
      <c r="W25" s="392"/>
      <c r="X25" s="392"/>
      <c r="Y25" s="392"/>
      <c r="Z25" s="392"/>
      <c r="AA25" s="383"/>
      <c r="AB25" s="383"/>
      <c r="AC25" s="383"/>
      <c r="AD25" s="383"/>
      <c r="AE25" s="383"/>
      <c r="AF25" s="416"/>
      <c r="AG25" s="416"/>
      <c r="AH25" s="416"/>
      <c r="AI25" s="416"/>
      <c r="AJ25" s="416"/>
      <c r="AK25" s="416"/>
      <c r="AL25" s="392"/>
      <c r="AM25" s="383"/>
      <c r="AN25" s="383"/>
      <c r="AO25" s="383"/>
      <c r="AP25" s="383"/>
      <c r="AQ25" s="383"/>
      <c r="AR25" s="392"/>
      <c r="AS25" s="392"/>
      <c r="AT25" s="392"/>
      <c r="AU25" s="392"/>
      <c r="AV25" s="392"/>
      <c r="AW25" s="392"/>
      <c r="AX25" s="383"/>
      <c r="AY25" s="383"/>
      <c r="AZ25" s="1231"/>
      <c r="BA25" s="1232"/>
      <c r="BB25" s="1232"/>
      <c r="BC25" s="1233"/>
      <c r="BD25" s="1227" t="s">
        <v>327</v>
      </c>
      <c r="BE25" s="1227"/>
      <c r="BF25" s="1227"/>
      <c r="BG25" s="1227"/>
      <c r="BH25" s="1227"/>
      <c r="BI25" s="1227"/>
      <c r="BJ25" s="1227"/>
      <c r="BK25" s="1227"/>
      <c r="BL25" s="1227"/>
      <c r="BM25" s="1227"/>
      <c r="BN25" s="1228"/>
    </row>
    <row r="26" spans="4:66" ht="20.25" customHeight="1">
      <c r="D26" s="293"/>
      <c r="E26" s="639">
        <v>62</v>
      </c>
      <c r="F26" s="640"/>
      <c r="G26" s="55"/>
      <c r="H26" s="394"/>
      <c r="I26" s="394"/>
      <c r="J26" s="1229" t="s">
        <v>168</v>
      </c>
      <c r="K26" s="1229"/>
      <c r="L26" s="1229"/>
      <c r="M26" s="1229"/>
      <c r="N26" s="1229"/>
      <c r="O26" s="1229"/>
      <c r="P26" s="1229"/>
      <c r="Q26" s="1229"/>
      <c r="R26" s="1229"/>
      <c r="S26" s="1229"/>
      <c r="T26" s="1229"/>
      <c r="U26" s="1229"/>
      <c r="V26" s="1229"/>
      <c r="W26" s="1229"/>
      <c r="X26" s="1229"/>
      <c r="Y26" s="1229"/>
      <c r="Z26" s="1229"/>
      <c r="AA26" s="1229"/>
      <c r="AB26" s="1229"/>
      <c r="AC26" s="1229"/>
      <c r="AD26" s="1229"/>
      <c r="AE26" s="1229"/>
      <c r="AF26" s="1229"/>
      <c r="AG26" s="1229"/>
      <c r="AH26" s="1229"/>
      <c r="AI26" s="1229"/>
      <c r="AJ26" s="1229"/>
      <c r="AK26" s="1229"/>
      <c r="AL26" s="1229"/>
      <c r="AM26" s="1229"/>
      <c r="AN26" s="1229"/>
      <c r="AO26" s="1229"/>
      <c r="AP26" s="1229"/>
      <c r="AQ26" s="1229"/>
      <c r="AR26" s="1229"/>
      <c r="AS26" s="1229"/>
      <c r="AT26" s="1229"/>
      <c r="AU26" s="1229"/>
      <c r="AV26" s="1229"/>
      <c r="AW26" s="1229"/>
      <c r="AX26" s="1229"/>
      <c r="AY26" s="1229"/>
      <c r="AZ26" s="638"/>
      <c r="BA26" s="638"/>
      <c r="BB26" s="638"/>
      <c r="BC26" s="638"/>
      <c r="BD26" s="638"/>
      <c r="BE26" s="638"/>
      <c r="BF26" s="638"/>
      <c r="BG26" s="638"/>
      <c r="BH26" s="638"/>
      <c r="BI26" s="638"/>
      <c r="BJ26" s="638"/>
      <c r="BK26" s="638"/>
      <c r="BL26" s="638"/>
      <c r="BM26" s="638"/>
      <c r="BN26" s="374"/>
    </row>
    <row r="27" spans="4:66" ht="20.25" customHeight="1">
      <c r="D27" s="293"/>
      <c r="E27" s="639"/>
      <c r="F27" s="640"/>
      <c r="G27" s="375"/>
      <c r="H27" s="333"/>
      <c r="I27" s="333"/>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N27" s="638"/>
      <c r="AO27" s="638"/>
      <c r="AP27" s="638"/>
      <c r="AQ27" s="638"/>
      <c r="AR27" s="638"/>
      <c r="AS27" s="638"/>
      <c r="AT27" s="638"/>
      <c r="AU27" s="638"/>
      <c r="AV27" s="638"/>
      <c r="AW27" s="638"/>
      <c r="AX27" s="638"/>
      <c r="AY27" s="638"/>
      <c r="AZ27" s="638"/>
      <c r="BA27" s="638"/>
      <c r="BB27" s="638"/>
      <c r="BC27" s="638"/>
      <c r="BD27" s="638"/>
      <c r="BE27" s="638"/>
      <c r="BF27" s="638"/>
      <c r="BG27" s="638"/>
      <c r="BH27" s="638"/>
      <c r="BI27" s="638"/>
      <c r="BJ27" s="638"/>
      <c r="BK27" s="638"/>
      <c r="BL27" s="638"/>
      <c r="BM27" s="638"/>
      <c r="BN27" s="374"/>
    </row>
    <row r="28" spans="4:66" ht="20.25" customHeight="1">
      <c r="D28" s="293"/>
      <c r="E28" s="632" t="s">
        <v>121</v>
      </c>
      <c r="F28" s="633"/>
      <c r="G28" s="376"/>
      <c r="H28" s="330"/>
      <c r="I28" s="330"/>
      <c r="J28" s="1238" t="s">
        <v>119</v>
      </c>
      <c r="K28" s="1238"/>
      <c r="L28" s="1238"/>
      <c r="M28" s="1238"/>
      <c r="N28" s="1238"/>
      <c r="O28" s="1238"/>
      <c r="P28" s="1238"/>
      <c r="Q28" s="1238"/>
      <c r="R28" s="1238"/>
      <c r="S28" s="1238"/>
      <c r="T28" s="1238"/>
      <c r="U28" s="1238"/>
      <c r="V28" s="1238"/>
      <c r="W28" s="1238"/>
      <c r="X28" s="1238"/>
      <c r="Y28" s="1238"/>
      <c r="Z28" s="1238"/>
      <c r="AA28" s="1238"/>
      <c r="AB28" s="1238"/>
      <c r="AC28" s="1238"/>
      <c r="AD28" s="1238"/>
      <c r="AE28" s="1238"/>
      <c r="AF28" s="1238"/>
      <c r="AG28" s="1238"/>
      <c r="AH28" s="1238"/>
      <c r="AI28" s="1238"/>
      <c r="AJ28" s="1238"/>
      <c r="AK28" s="1238"/>
      <c r="AL28" s="1238"/>
      <c r="AM28" s="1238"/>
      <c r="AN28" s="1238"/>
      <c r="AO28" s="1238"/>
      <c r="AP28" s="1238"/>
      <c r="AQ28" s="1238"/>
      <c r="AR28" s="1238"/>
      <c r="AS28" s="1238"/>
      <c r="AT28" s="1238"/>
      <c r="AU28" s="1238"/>
      <c r="AV28" s="1238"/>
      <c r="AW28" s="1238"/>
      <c r="AX28" s="1238"/>
      <c r="AY28" s="1238"/>
      <c r="AZ28" s="1238"/>
      <c r="BA28" s="1238"/>
      <c r="BB28" s="1238"/>
      <c r="BC28" s="1238"/>
      <c r="BD28" s="1238"/>
      <c r="BE28" s="1238"/>
      <c r="BF28" s="1238"/>
      <c r="BG28" s="1238"/>
      <c r="BH28" s="1238"/>
      <c r="BI28" s="1238"/>
      <c r="BJ28" s="1238"/>
      <c r="BK28" s="1238"/>
      <c r="BL28" s="1238"/>
      <c r="BM28" s="1238"/>
      <c r="BN28" s="332"/>
    </row>
    <row r="29" spans="4:66" ht="20.25" customHeight="1">
      <c r="D29" s="293"/>
      <c r="E29" s="632"/>
      <c r="F29" s="633"/>
      <c r="G29" s="343"/>
      <c r="H29" s="329"/>
      <c r="I29" s="392" t="s">
        <v>120</v>
      </c>
      <c r="J29" s="392"/>
      <c r="K29" s="392"/>
      <c r="L29" s="392"/>
      <c r="M29" s="392"/>
      <c r="N29" s="392"/>
      <c r="O29" s="392"/>
      <c r="P29" s="392"/>
      <c r="Q29" s="392"/>
      <c r="R29" s="392"/>
      <c r="S29" s="392"/>
      <c r="T29" s="392"/>
      <c r="U29" s="392"/>
      <c r="V29" s="392"/>
      <c r="W29" s="392"/>
      <c r="X29" s="392"/>
      <c r="Y29" s="392"/>
      <c r="Z29" s="392"/>
      <c r="AA29" s="383"/>
      <c r="AB29" s="383"/>
      <c r="AC29" s="383"/>
      <c r="AD29" s="383"/>
      <c r="AE29" s="383"/>
      <c r="AF29" s="416"/>
      <c r="AG29" s="416"/>
      <c r="AH29" s="416"/>
      <c r="AI29" s="416"/>
      <c r="AJ29" s="416"/>
      <c r="AK29" s="416"/>
      <c r="AL29" s="392"/>
      <c r="AM29" s="383"/>
      <c r="AN29" s="383"/>
      <c r="AO29" s="383"/>
      <c r="AP29" s="383"/>
      <c r="AQ29" s="383"/>
      <c r="AR29" s="392"/>
      <c r="AS29" s="392"/>
      <c r="AT29" s="392"/>
      <c r="AU29" s="392"/>
      <c r="AV29" s="392"/>
      <c r="AW29" s="392"/>
      <c r="AX29" s="383"/>
      <c r="AY29" s="383"/>
      <c r="AZ29" s="1231"/>
      <c r="BA29" s="1232"/>
      <c r="BB29" s="1232"/>
      <c r="BC29" s="1233"/>
      <c r="BD29" s="1227" t="s">
        <v>327</v>
      </c>
      <c r="BE29" s="1227"/>
      <c r="BF29" s="1227"/>
      <c r="BG29" s="1227"/>
      <c r="BH29" s="1227"/>
      <c r="BI29" s="1227"/>
      <c r="BJ29" s="1227"/>
      <c r="BK29" s="1227"/>
      <c r="BL29" s="1227"/>
      <c r="BM29" s="1227"/>
      <c r="BN29" s="1228"/>
    </row>
    <row r="30" spans="4:66" ht="20.25" customHeight="1">
      <c r="D30" s="293"/>
      <c r="E30" s="632"/>
      <c r="F30" s="633"/>
      <c r="G30" s="55"/>
      <c r="H30" s="394"/>
      <c r="I30" s="394"/>
      <c r="J30" s="1229" t="s">
        <v>408</v>
      </c>
      <c r="K30" s="1229"/>
      <c r="L30" s="1229"/>
      <c r="M30" s="1229"/>
      <c r="N30" s="1229"/>
      <c r="O30" s="1229"/>
      <c r="P30" s="1229"/>
      <c r="Q30" s="1229"/>
      <c r="R30" s="1229"/>
      <c r="S30" s="1229"/>
      <c r="T30" s="1229"/>
      <c r="U30" s="1229"/>
      <c r="V30" s="1229"/>
      <c r="W30" s="1229"/>
      <c r="X30" s="1229"/>
      <c r="Y30" s="1229"/>
      <c r="Z30" s="1229"/>
      <c r="AA30" s="1229"/>
      <c r="AB30" s="1229"/>
      <c r="AC30" s="1229"/>
      <c r="AD30" s="1229"/>
      <c r="AE30" s="1229"/>
      <c r="AF30" s="1229"/>
      <c r="AG30" s="1229"/>
      <c r="AH30" s="1229"/>
      <c r="AI30" s="1229"/>
      <c r="AJ30" s="1229"/>
      <c r="AK30" s="1229"/>
      <c r="AL30" s="1229"/>
      <c r="AM30" s="1229"/>
      <c r="AN30" s="1229"/>
      <c r="AO30" s="1229"/>
      <c r="AP30" s="1229"/>
      <c r="AQ30" s="1229"/>
      <c r="AR30" s="1229"/>
      <c r="AS30" s="1229"/>
      <c r="AT30" s="1229"/>
      <c r="AU30" s="1229"/>
      <c r="AV30" s="1229"/>
      <c r="AW30" s="1229"/>
      <c r="AX30" s="1229"/>
      <c r="AY30" s="1229"/>
      <c r="AZ30" s="1229"/>
      <c r="BA30" s="1229"/>
      <c r="BB30" s="1229"/>
      <c r="BC30" s="1229"/>
      <c r="BD30" s="1229"/>
      <c r="BE30" s="1229"/>
      <c r="BF30" s="1229"/>
      <c r="BG30" s="1229"/>
      <c r="BH30" s="1229"/>
      <c r="BI30" s="1229"/>
      <c r="BJ30" s="1229"/>
      <c r="BK30" s="1229"/>
      <c r="BL30" s="1229"/>
      <c r="BM30" s="1229"/>
      <c r="BN30" s="56"/>
    </row>
    <row r="31" spans="4:66" ht="20.25" customHeight="1">
      <c r="D31" s="293"/>
      <c r="E31" s="632"/>
      <c r="F31" s="633"/>
      <c r="G31" s="376"/>
      <c r="H31" s="330"/>
      <c r="I31" s="330"/>
      <c r="J31" s="1033"/>
      <c r="K31" s="1033"/>
      <c r="L31" s="1033"/>
      <c r="M31" s="1033"/>
      <c r="N31" s="1033"/>
      <c r="O31" s="1033"/>
      <c r="P31" s="1033"/>
      <c r="Q31" s="1033"/>
      <c r="R31" s="1033"/>
      <c r="S31" s="1033"/>
      <c r="T31" s="1033"/>
      <c r="U31" s="1033"/>
      <c r="V31" s="1033"/>
      <c r="W31" s="1033"/>
      <c r="X31" s="1033"/>
      <c r="Y31" s="1033"/>
      <c r="Z31" s="1033"/>
      <c r="AA31" s="1033"/>
      <c r="AB31" s="1033"/>
      <c r="AC31" s="1033"/>
      <c r="AD31" s="1033"/>
      <c r="AE31" s="1033"/>
      <c r="AF31" s="1033"/>
      <c r="AG31" s="1033"/>
      <c r="AH31" s="1033"/>
      <c r="AI31" s="1033"/>
      <c r="AJ31" s="1033"/>
      <c r="AK31" s="1033"/>
      <c r="AL31" s="1033"/>
      <c r="AM31" s="1033"/>
      <c r="AN31" s="1033"/>
      <c r="AO31" s="1033"/>
      <c r="AP31" s="1033"/>
      <c r="AQ31" s="1033"/>
      <c r="AR31" s="1033"/>
      <c r="AS31" s="1033"/>
      <c r="AT31" s="1033"/>
      <c r="AU31" s="1033"/>
      <c r="AV31" s="1033"/>
      <c r="AW31" s="1033"/>
      <c r="AX31" s="1033"/>
      <c r="AY31" s="1033"/>
      <c r="AZ31" s="1033"/>
      <c r="BA31" s="1033"/>
      <c r="BB31" s="1033"/>
      <c r="BC31" s="1033"/>
      <c r="BD31" s="1033"/>
      <c r="BE31" s="1033"/>
      <c r="BF31" s="1033"/>
      <c r="BG31" s="1033"/>
      <c r="BH31" s="1033"/>
      <c r="BI31" s="1033"/>
      <c r="BJ31" s="1033"/>
      <c r="BK31" s="1033"/>
      <c r="BL31" s="1033"/>
      <c r="BM31" s="1033"/>
      <c r="BN31" s="332"/>
    </row>
    <row r="32" spans="4:66" ht="20.25" customHeight="1">
      <c r="D32" s="293"/>
      <c r="E32" s="632"/>
      <c r="F32" s="633"/>
      <c r="G32" s="343"/>
      <c r="H32" s="329"/>
      <c r="I32" s="392" t="s">
        <v>76</v>
      </c>
      <c r="J32" s="392"/>
      <c r="K32" s="392"/>
      <c r="L32" s="392"/>
      <c r="M32" s="392"/>
      <c r="N32" s="392"/>
      <c r="O32" s="392"/>
      <c r="P32" s="392"/>
      <c r="Q32" s="392"/>
      <c r="R32" s="392"/>
      <c r="S32" s="392"/>
      <c r="T32" s="392"/>
      <c r="U32" s="392"/>
      <c r="V32" s="392"/>
      <c r="W32" s="392"/>
      <c r="X32" s="392"/>
      <c r="Y32" s="392"/>
      <c r="Z32" s="392"/>
      <c r="AA32" s="383"/>
      <c r="AB32" s="383"/>
      <c r="AC32" s="383"/>
      <c r="AD32" s="383"/>
      <c r="AE32" s="383"/>
      <c r="AF32" s="416"/>
      <c r="AG32" s="416"/>
      <c r="AH32" s="416"/>
      <c r="AI32" s="416"/>
      <c r="AJ32" s="416"/>
      <c r="AK32" s="416"/>
      <c r="AL32" s="392"/>
      <c r="AM32" s="383"/>
      <c r="AN32" s="383"/>
      <c r="AO32" s="383"/>
      <c r="AP32" s="383"/>
      <c r="AQ32" s="383"/>
      <c r="AR32" s="392"/>
      <c r="AS32" s="392"/>
      <c r="AT32" s="392"/>
      <c r="AU32" s="392"/>
      <c r="AV32" s="392"/>
      <c r="AW32" s="392"/>
      <c r="AX32" s="383"/>
      <c r="AY32" s="383"/>
      <c r="AZ32" s="1231"/>
      <c r="BA32" s="1232"/>
      <c r="BB32" s="1232"/>
      <c r="BC32" s="1233"/>
      <c r="BD32" s="1227" t="s">
        <v>327</v>
      </c>
      <c r="BE32" s="1227"/>
      <c r="BF32" s="1227"/>
      <c r="BG32" s="1227"/>
      <c r="BH32" s="1227"/>
      <c r="BI32" s="1227"/>
      <c r="BJ32" s="1227"/>
      <c r="BK32" s="1227"/>
      <c r="BL32" s="1227"/>
      <c r="BM32" s="1227"/>
      <c r="BN32" s="1228"/>
    </row>
    <row r="33" spans="4:68" ht="20.25" customHeight="1">
      <c r="D33" s="293"/>
      <c r="E33" s="632"/>
      <c r="F33" s="633"/>
      <c r="G33" s="55"/>
      <c r="H33" s="394"/>
      <c r="I33" s="394"/>
      <c r="J33" s="1229" t="s">
        <v>409</v>
      </c>
      <c r="K33" s="1229"/>
      <c r="L33" s="1229"/>
      <c r="M33" s="1229"/>
      <c r="N33" s="1229"/>
      <c r="O33" s="1229"/>
      <c r="P33" s="1229"/>
      <c r="Q33" s="1229"/>
      <c r="R33" s="1229"/>
      <c r="S33" s="1229"/>
      <c r="T33" s="1229"/>
      <c r="U33" s="1229"/>
      <c r="V33" s="1229"/>
      <c r="W33" s="1229"/>
      <c r="X33" s="1229"/>
      <c r="Y33" s="1229"/>
      <c r="Z33" s="1229"/>
      <c r="AA33" s="1229"/>
      <c r="AB33" s="1229"/>
      <c r="AC33" s="1229"/>
      <c r="AD33" s="1229"/>
      <c r="AE33" s="1229"/>
      <c r="AF33" s="1229"/>
      <c r="AG33" s="1229"/>
      <c r="AH33" s="1229"/>
      <c r="AI33" s="1229"/>
      <c r="AJ33" s="1229"/>
      <c r="AK33" s="1229"/>
      <c r="AL33" s="1229"/>
      <c r="AM33" s="1229"/>
      <c r="AN33" s="1229"/>
      <c r="AO33" s="1229"/>
      <c r="AP33" s="1229"/>
      <c r="AQ33" s="1229"/>
      <c r="AR33" s="1229"/>
      <c r="AS33" s="1229"/>
      <c r="AT33" s="1229"/>
      <c r="AU33" s="1229"/>
      <c r="AV33" s="1229"/>
      <c r="AW33" s="1229"/>
      <c r="AX33" s="1229"/>
      <c r="AY33" s="1229"/>
      <c r="AZ33" s="1229"/>
      <c r="BA33" s="1229"/>
      <c r="BB33" s="1229"/>
      <c r="BC33" s="1229"/>
      <c r="BD33" s="1229"/>
      <c r="BE33" s="1229"/>
      <c r="BF33" s="1229"/>
      <c r="BG33" s="1229"/>
      <c r="BH33" s="1229"/>
      <c r="BI33" s="1229"/>
      <c r="BJ33" s="1229"/>
      <c r="BK33" s="1229"/>
      <c r="BL33" s="1229"/>
      <c r="BM33" s="1229"/>
      <c r="BN33" s="56"/>
    </row>
    <row r="34" spans="4:68" ht="20.25" customHeight="1">
      <c r="D34" s="293"/>
      <c r="E34" s="632"/>
      <c r="F34" s="633"/>
      <c r="G34" s="375"/>
      <c r="H34" s="333"/>
      <c r="I34" s="333"/>
      <c r="J34" s="638"/>
      <c r="K34" s="638"/>
      <c r="L34" s="638"/>
      <c r="M34" s="638"/>
      <c r="N34" s="638"/>
      <c r="O34" s="638"/>
      <c r="P34" s="638"/>
      <c r="Q34" s="638"/>
      <c r="R34" s="638"/>
      <c r="S34" s="638"/>
      <c r="T34" s="1033"/>
      <c r="U34" s="1033"/>
      <c r="V34" s="1033"/>
      <c r="W34" s="1033"/>
      <c r="X34" s="1033"/>
      <c r="Y34" s="1033"/>
      <c r="Z34" s="1033"/>
      <c r="AA34" s="1033"/>
      <c r="AB34" s="1033"/>
      <c r="AC34" s="1033"/>
      <c r="AD34" s="1033"/>
      <c r="AE34" s="1033"/>
      <c r="AF34" s="1033"/>
      <c r="AG34" s="1033"/>
      <c r="AH34" s="1033"/>
      <c r="AI34" s="1033"/>
      <c r="AJ34" s="1033"/>
      <c r="AK34" s="1033"/>
      <c r="AL34" s="1033"/>
      <c r="AM34" s="1033"/>
      <c r="AN34" s="1033"/>
      <c r="AO34" s="1033"/>
      <c r="AP34" s="1033"/>
      <c r="AQ34" s="1033"/>
      <c r="AR34" s="1033"/>
      <c r="AS34" s="1033"/>
      <c r="AT34" s="1033"/>
      <c r="AU34" s="1033"/>
      <c r="AV34" s="1033"/>
      <c r="AW34" s="1033"/>
      <c r="AX34" s="1033"/>
      <c r="AY34" s="1033"/>
      <c r="AZ34" s="1033"/>
      <c r="BA34" s="1033"/>
      <c r="BB34" s="1033"/>
      <c r="BC34" s="1033"/>
      <c r="BD34" s="1033"/>
      <c r="BE34" s="1033"/>
      <c r="BF34" s="1033"/>
      <c r="BG34" s="1033"/>
      <c r="BH34" s="1033"/>
      <c r="BI34" s="1033"/>
      <c r="BJ34" s="1033"/>
      <c r="BK34" s="1033"/>
      <c r="BL34" s="1033"/>
      <c r="BM34" s="1033"/>
      <c r="BN34" s="332"/>
    </row>
    <row r="35" spans="4:68" ht="20.25" customHeight="1">
      <c r="D35" s="293"/>
      <c r="E35" s="632"/>
      <c r="F35" s="633"/>
      <c r="G35" s="343"/>
      <c r="H35" s="329"/>
      <c r="I35" s="392" t="s">
        <v>411</v>
      </c>
      <c r="J35" s="392"/>
      <c r="K35" s="392"/>
      <c r="L35" s="392"/>
      <c r="M35" s="392"/>
      <c r="N35" s="392"/>
      <c r="O35" s="392"/>
      <c r="P35" s="392"/>
      <c r="Q35" s="392"/>
      <c r="R35" s="392"/>
      <c r="S35" s="392"/>
      <c r="T35" s="392"/>
      <c r="U35" s="392"/>
      <c r="V35" s="392"/>
      <c r="W35" s="392"/>
      <c r="X35" s="392"/>
      <c r="Y35" s="392"/>
      <c r="Z35" s="392"/>
      <c r="AA35" s="383"/>
      <c r="AB35" s="383"/>
      <c r="AC35" s="383"/>
      <c r="AD35" s="383"/>
      <c r="AE35" s="383"/>
      <c r="AF35" s="416"/>
      <c r="AG35" s="416"/>
      <c r="AH35" s="416"/>
      <c r="AI35" s="416"/>
      <c r="AJ35" s="416"/>
      <c r="AK35" s="416"/>
      <c r="AL35" s="392"/>
      <c r="AM35" s="383"/>
      <c r="AN35" s="383"/>
      <c r="AO35" s="392"/>
      <c r="AP35" s="1231"/>
      <c r="AQ35" s="1232"/>
      <c r="AR35" s="1232"/>
      <c r="AS35" s="1233"/>
      <c r="AT35" s="1227" t="s">
        <v>441</v>
      </c>
      <c r="AU35" s="1227"/>
      <c r="AV35" s="1227"/>
      <c r="AW35" s="1227"/>
      <c r="AX35" s="1227"/>
      <c r="AY35" s="1227"/>
      <c r="AZ35" s="1227"/>
      <c r="BA35" s="1227"/>
      <c r="BB35" s="1227"/>
      <c r="BC35" s="1227"/>
      <c r="BD35" s="1227"/>
      <c r="BE35" s="1227"/>
      <c r="BF35" s="1227"/>
      <c r="BG35" s="1227"/>
      <c r="BH35" s="1227"/>
      <c r="BI35" s="1227"/>
      <c r="BJ35" s="1227"/>
      <c r="BK35" s="1227"/>
      <c r="BL35" s="1227"/>
      <c r="BM35" s="1227"/>
      <c r="BN35" s="1228"/>
    </row>
    <row r="36" spans="4:68" ht="20.25" customHeight="1">
      <c r="D36" s="293"/>
      <c r="E36" s="632"/>
      <c r="F36" s="633"/>
      <c r="G36" s="55"/>
      <c r="H36" s="394"/>
      <c r="I36" s="394"/>
      <c r="J36" s="1229" t="s">
        <v>410</v>
      </c>
      <c r="K36" s="1229"/>
      <c r="L36" s="1229"/>
      <c r="M36" s="1229"/>
      <c r="N36" s="1229"/>
      <c r="O36" s="1229"/>
      <c r="P36" s="1229"/>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c r="AP36" s="1229"/>
      <c r="AQ36" s="1229"/>
      <c r="AR36" s="1229"/>
      <c r="AS36" s="1229"/>
      <c r="AT36" s="1229"/>
      <c r="AU36" s="1229"/>
      <c r="AV36" s="1229"/>
      <c r="AW36" s="1229"/>
      <c r="AX36" s="1229"/>
      <c r="AY36" s="1229"/>
      <c r="AZ36" s="1229"/>
      <c r="BA36" s="1229"/>
      <c r="BB36" s="1229"/>
      <c r="BC36" s="1229"/>
      <c r="BD36" s="1229"/>
      <c r="BE36" s="1229"/>
      <c r="BF36" s="1229"/>
      <c r="BG36" s="1229"/>
      <c r="BH36" s="1229"/>
      <c r="BI36" s="1229"/>
      <c r="BJ36" s="1229"/>
      <c r="BK36" s="1229"/>
      <c r="BL36" s="1229"/>
      <c r="BM36" s="1229"/>
      <c r="BN36" s="56"/>
    </row>
    <row r="37" spans="4:68" ht="20.25" customHeight="1">
      <c r="D37" s="293"/>
      <c r="E37" s="632"/>
      <c r="F37" s="633"/>
      <c r="G37" s="375"/>
      <c r="H37" s="333"/>
      <c r="I37" s="333"/>
      <c r="J37" s="638"/>
      <c r="K37" s="638"/>
      <c r="L37" s="638"/>
      <c r="M37" s="638"/>
      <c r="N37" s="638"/>
      <c r="O37" s="638"/>
      <c r="P37" s="638"/>
      <c r="Q37" s="638"/>
      <c r="R37" s="638"/>
      <c r="S37" s="638"/>
      <c r="T37" s="1033"/>
      <c r="U37" s="1033"/>
      <c r="V37" s="1033"/>
      <c r="W37" s="1033"/>
      <c r="X37" s="1033"/>
      <c r="Y37" s="1033"/>
      <c r="Z37" s="1033"/>
      <c r="AA37" s="1033"/>
      <c r="AB37" s="1033"/>
      <c r="AC37" s="1033"/>
      <c r="AD37" s="1033"/>
      <c r="AE37" s="1033"/>
      <c r="AF37" s="1033"/>
      <c r="AG37" s="1033"/>
      <c r="AH37" s="1033"/>
      <c r="AI37" s="1033"/>
      <c r="AJ37" s="1033"/>
      <c r="AK37" s="1033"/>
      <c r="AL37" s="1033"/>
      <c r="AM37" s="1033"/>
      <c r="AN37" s="1033"/>
      <c r="AO37" s="1033"/>
      <c r="AP37" s="1033"/>
      <c r="AQ37" s="1033"/>
      <c r="AR37" s="1033"/>
      <c r="AS37" s="1033"/>
      <c r="AT37" s="1033"/>
      <c r="AU37" s="1033"/>
      <c r="AV37" s="1033"/>
      <c r="AW37" s="1033"/>
      <c r="AX37" s="1033"/>
      <c r="AY37" s="1033"/>
      <c r="AZ37" s="1033"/>
      <c r="BA37" s="1033"/>
      <c r="BB37" s="1033"/>
      <c r="BC37" s="1033"/>
      <c r="BD37" s="1033"/>
      <c r="BE37" s="1033"/>
      <c r="BF37" s="1033"/>
      <c r="BG37" s="1033"/>
      <c r="BH37" s="1033"/>
      <c r="BI37" s="1033"/>
      <c r="BJ37" s="1033"/>
      <c r="BK37" s="1033"/>
      <c r="BL37" s="1033"/>
      <c r="BM37" s="1033"/>
      <c r="BN37" s="332"/>
    </row>
    <row r="38" spans="4:68" ht="20.25" customHeight="1">
      <c r="D38" s="293"/>
      <c r="E38" s="409"/>
      <c r="F38" s="417"/>
      <c r="G38" s="418"/>
      <c r="H38" s="419"/>
      <c r="I38" s="416" t="s">
        <v>413</v>
      </c>
      <c r="J38" s="419"/>
      <c r="K38" s="419"/>
      <c r="L38" s="419"/>
      <c r="M38" s="419"/>
      <c r="N38" s="419"/>
      <c r="O38" s="419"/>
      <c r="P38" s="419"/>
      <c r="Q38" s="419"/>
      <c r="R38" s="419"/>
      <c r="S38" s="419"/>
      <c r="T38" s="392"/>
      <c r="U38" s="392"/>
      <c r="V38" s="392"/>
      <c r="W38" s="392"/>
      <c r="X38" s="392"/>
      <c r="Y38" s="392"/>
      <c r="Z38" s="392"/>
      <c r="AA38" s="383"/>
      <c r="AB38" s="383"/>
      <c r="AC38" s="383"/>
      <c r="AD38" s="383"/>
      <c r="AE38" s="383"/>
      <c r="AF38" s="416"/>
      <c r="AG38" s="416"/>
      <c r="AH38" s="416"/>
      <c r="AI38" s="416"/>
      <c r="AJ38" s="416"/>
      <c r="AK38" s="416"/>
      <c r="AL38" s="392"/>
      <c r="AM38" s="1231"/>
      <c r="AN38" s="1232"/>
      <c r="AO38" s="1232"/>
      <c r="AP38" s="1233"/>
      <c r="AQ38" s="1234" t="s">
        <v>333</v>
      </c>
      <c r="AR38" s="1227"/>
      <c r="AS38" s="1227"/>
      <c r="AT38" s="1227"/>
      <c r="AU38" s="1227"/>
      <c r="AV38" s="1227"/>
      <c r="AW38" s="1227"/>
      <c r="AX38" s="1227"/>
      <c r="AY38" s="1227"/>
      <c r="AZ38" s="1227"/>
      <c r="BA38" s="1235"/>
      <c r="BB38" s="1236" t="s">
        <v>414</v>
      </c>
      <c r="BC38" s="1227"/>
      <c r="BD38" s="1227"/>
      <c r="BE38" s="1227"/>
      <c r="BF38" s="1227"/>
      <c r="BG38" s="1237"/>
      <c r="BH38" s="1227"/>
      <c r="BI38" s="1227"/>
      <c r="BJ38" s="1227"/>
      <c r="BK38" s="1227"/>
      <c r="BL38" s="1227"/>
      <c r="BM38" s="1227"/>
      <c r="BN38" s="1228"/>
    </row>
    <row r="39" spans="4:68" ht="20.25" customHeight="1">
      <c r="D39" s="293"/>
      <c r="E39" s="409"/>
      <c r="F39" s="417"/>
      <c r="G39" s="55"/>
      <c r="H39" s="394"/>
      <c r="I39" s="394"/>
      <c r="J39" s="1229" t="s">
        <v>412</v>
      </c>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c r="AP39" s="1229"/>
      <c r="AQ39" s="1229"/>
      <c r="AR39" s="1229"/>
      <c r="AS39" s="1229"/>
      <c r="AT39" s="1229"/>
      <c r="AU39" s="1229"/>
      <c r="AV39" s="1229"/>
      <c r="AW39" s="1229"/>
      <c r="AX39" s="1229"/>
      <c r="AY39" s="1229"/>
      <c r="AZ39" s="1229"/>
      <c r="BA39" s="1229"/>
      <c r="BB39" s="1229"/>
      <c r="BC39" s="1229"/>
      <c r="BD39" s="1229"/>
      <c r="BE39" s="1229"/>
      <c r="BF39" s="1229"/>
      <c r="BG39" s="1229"/>
      <c r="BH39" s="1229"/>
      <c r="BI39" s="1229"/>
      <c r="BJ39" s="1229"/>
      <c r="BK39" s="1229"/>
      <c r="BL39" s="1229"/>
      <c r="BM39" s="1229"/>
      <c r="BN39" s="374"/>
    </row>
    <row r="40" spans="4:68" ht="20.25" customHeight="1">
      <c r="D40" s="293"/>
      <c r="E40" s="409"/>
      <c r="F40" s="417"/>
      <c r="G40" s="375"/>
      <c r="H40" s="333"/>
      <c r="I40" s="333"/>
      <c r="J40" s="1033"/>
      <c r="K40" s="1033"/>
      <c r="L40" s="1033"/>
      <c r="M40" s="1033"/>
      <c r="N40" s="1033"/>
      <c r="O40" s="1033"/>
      <c r="P40" s="1033"/>
      <c r="Q40" s="1033"/>
      <c r="R40" s="1033"/>
      <c r="S40" s="1033"/>
      <c r="T40" s="1033"/>
      <c r="U40" s="1033"/>
      <c r="V40" s="1033"/>
      <c r="W40" s="1033"/>
      <c r="X40" s="1033"/>
      <c r="Y40" s="1033"/>
      <c r="Z40" s="1033"/>
      <c r="AA40" s="1033"/>
      <c r="AB40" s="1033"/>
      <c r="AC40" s="1033"/>
      <c r="AD40" s="1033"/>
      <c r="AE40" s="1033"/>
      <c r="AF40" s="1033"/>
      <c r="AG40" s="1033"/>
      <c r="AH40" s="1033"/>
      <c r="AI40" s="1033"/>
      <c r="AJ40" s="1033"/>
      <c r="AK40" s="1033"/>
      <c r="AL40" s="1033"/>
      <c r="AM40" s="1033"/>
      <c r="AN40" s="1033"/>
      <c r="AO40" s="1033"/>
      <c r="AP40" s="1033"/>
      <c r="AQ40" s="1033"/>
      <c r="AR40" s="1033"/>
      <c r="AS40" s="1033"/>
      <c r="AT40" s="1033"/>
      <c r="AU40" s="1033"/>
      <c r="AV40" s="1033"/>
      <c r="AW40" s="1033"/>
      <c r="AX40" s="1033"/>
      <c r="AY40" s="1033"/>
      <c r="AZ40" s="1033"/>
      <c r="BA40" s="1033"/>
      <c r="BB40" s="1033"/>
      <c r="BC40" s="1033"/>
      <c r="BD40" s="1033"/>
      <c r="BE40" s="1033"/>
      <c r="BF40" s="1033"/>
      <c r="BG40" s="1033"/>
      <c r="BH40" s="1033"/>
      <c r="BI40" s="1033"/>
      <c r="BJ40" s="1033"/>
      <c r="BK40" s="1033"/>
      <c r="BL40" s="1033"/>
      <c r="BM40" s="1033"/>
      <c r="BN40" s="332"/>
    </row>
    <row r="41" spans="4:68" ht="20.25" customHeight="1">
      <c r="D41" s="293"/>
      <c r="E41" s="409"/>
      <c r="F41" s="417"/>
      <c r="G41" s="418"/>
      <c r="H41" s="419"/>
      <c r="I41" s="416" t="s">
        <v>440</v>
      </c>
      <c r="J41" s="403"/>
      <c r="K41" s="403"/>
      <c r="L41" s="403"/>
      <c r="M41" s="403"/>
      <c r="N41" s="403"/>
      <c r="O41" s="403"/>
      <c r="P41" s="403"/>
      <c r="Q41" s="403"/>
      <c r="R41" s="403"/>
      <c r="S41" s="403"/>
      <c r="T41" s="392"/>
      <c r="U41" s="392"/>
      <c r="V41" s="392"/>
      <c r="W41" s="392"/>
      <c r="X41" s="392"/>
      <c r="Y41" s="392"/>
      <c r="Z41" s="392"/>
      <c r="AA41" s="383"/>
      <c r="AB41" s="383"/>
      <c r="AC41" s="383"/>
      <c r="AD41" s="383"/>
      <c r="AE41" s="383"/>
      <c r="AF41" s="392"/>
      <c r="AG41" s="392"/>
      <c r="AH41" s="392"/>
      <c r="AI41" s="392"/>
      <c r="AJ41" s="392"/>
      <c r="AK41" s="392"/>
      <c r="AL41" s="392"/>
      <c r="AM41" s="50"/>
      <c r="AN41" s="50"/>
      <c r="AO41" s="50"/>
      <c r="AP41" s="50"/>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
    </row>
    <row r="42" spans="4:68" ht="20.25" customHeight="1">
      <c r="D42" s="293"/>
      <c r="E42" s="409"/>
      <c r="F42" s="417"/>
      <c r="G42" s="449"/>
      <c r="H42" s="450"/>
      <c r="I42" s="450"/>
      <c r="J42" s="451" t="s">
        <v>417</v>
      </c>
      <c r="K42" s="451"/>
      <c r="L42" s="451"/>
      <c r="M42" s="451"/>
      <c r="N42" s="451"/>
      <c r="O42" s="451"/>
      <c r="P42" s="451"/>
      <c r="Q42" s="451"/>
      <c r="R42" s="451"/>
      <c r="S42" s="451"/>
      <c r="T42" s="451"/>
      <c r="U42" s="451"/>
      <c r="V42" s="451"/>
      <c r="W42" s="451"/>
      <c r="X42" s="451"/>
      <c r="Y42" s="451"/>
      <c r="Z42" s="451"/>
      <c r="AA42" s="451"/>
      <c r="AB42" s="451"/>
      <c r="AC42" s="451"/>
      <c r="AD42" s="451"/>
      <c r="AE42" s="452"/>
      <c r="AF42" s="452"/>
      <c r="AG42" s="452"/>
      <c r="AH42" s="452"/>
      <c r="AI42" s="452"/>
      <c r="AJ42" s="452"/>
      <c r="AK42" s="452"/>
      <c r="AL42" s="489"/>
      <c r="AM42" s="1224" t="s">
        <v>415</v>
      </c>
      <c r="AN42" s="1224"/>
      <c r="AO42" s="1224"/>
      <c r="AP42" s="1224"/>
      <c r="AQ42" s="1224"/>
      <c r="AR42" s="1224"/>
      <c r="AS42" s="1224"/>
      <c r="AT42" s="1224"/>
      <c r="AU42" s="1224"/>
      <c r="AV42" s="1224"/>
      <c r="AW42" s="1224"/>
      <c r="AX42" s="1224"/>
      <c r="AY42" s="1224"/>
      <c r="AZ42" s="1224"/>
      <c r="BA42" s="1224"/>
      <c r="BB42" s="1224"/>
      <c r="BC42" s="1224"/>
      <c r="BD42" s="1224"/>
      <c r="BE42" s="1224"/>
      <c r="BF42" s="1224"/>
      <c r="BG42" s="1224"/>
      <c r="BH42" s="1224"/>
      <c r="BI42" s="1225"/>
      <c r="BJ42" s="1226"/>
      <c r="BK42" s="1226"/>
      <c r="BL42" s="1226"/>
      <c r="BM42" s="1226" t="s">
        <v>416</v>
      </c>
      <c r="BN42" s="1230"/>
    </row>
    <row r="43" spans="4:68" ht="20.25" customHeight="1">
      <c r="D43" s="346"/>
      <c r="E43" s="409"/>
      <c r="F43" s="417"/>
      <c r="G43" s="453"/>
      <c r="H43" s="454"/>
      <c r="I43" s="454"/>
      <c r="J43" s="157" t="s">
        <v>418</v>
      </c>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1221"/>
      <c r="AN43" s="1222"/>
      <c r="AO43" s="1222"/>
      <c r="AP43" s="1222"/>
      <c r="AQ43" s="688" t="s">
        <v>333</v>
      </c>
      <c r="AR43" s="687"/>
      <c r="AS43" s="687"/>
      <c r="AT43" s="687"/>
      <c r="AU43" s="687"/>
      <c r="AV43" s="687"/>
      <c r="AW43" s="687"/>
      <c r="AX43" s="687"/>
      <c r="AY43" s="687"/>
      <c r="AZ43" s="687"/>
      <c r="BA43" s="715"/>
      <c r="BB43" s="1223" t="s">
        <v>335</v>
      </c>
      <c r="BC43" s="687"/>
      <c r="BD43" s="687"/>
      <c r="BE43" s="687"/>
      <c r="BF43" s="687"/>
      <c r="BG43" s="689"/>
      <c r="BH43" s="688"/>
      <c r="BI43" s="687"/>
      <c r="BJ43" s="689"/>
      <c r="BK43" s="687" t="s">
        <v>351</v>
      </c>
      <c r="BL43" s="687"/>
      <c r="BM43" s="687"/>
      <c r="BN43" s="739"/>
      <c r="BO43" s="107"/>
      <c r="BP43" s="107"/>
    </row>
    <row r="44" spans="4:68" s="393" customFormat="1" ht="20.25" customHeight="1">
      <c r="D44" s="346"/>
      <c r="E44" s="409"/>
      <c r="F44" s="417"/>
      <c r="G44" s="418"/>
      <c r="H44" s="419"/>
      <c r="I44" s="416" t="s">
        <v>443</v>
      </c>
      <c r="J44" s="403"/>
      <c r="K44" s="403"/>
      <c r="L44" s="403"/>
      <c r="M44" s="403"/>
      <c r="N44" s="403"/>
      <c r="O44" s="403"/>
      <c r="P44" s="403"/>
      <c r="Q44" s="403"/>
      <c r="R44" s="403"/>
      <c r="S44" s="403"/>
      <c r="T44" s="392"/>
      <c r="U44" s="392"/>
      <c r="V44" s="392"/>
      <c r="W44" s="392"/>
      <c r="X44" s="392"/>
      <c r="Y44" s="392"/>
      <c r="Z44" s="392"/>
      <c r="AA44" s="383"/>
      <c r="AB44" s="383"/>
      <c r="AC44" s="383"/>
      <c r="AD44" s="383"/>
      <c r="AE44" s="383"/>
      <c r="AF44" s="392"/>
      <c r="AG44" s="392"/>
      <c r="AH44" s="392"/>
      <c r="AI44" s="392"/>
      <c r="AJ44" s="392"/>
      <c r="AK44" s="392"/>
      <c r="AL44" s="392"/>
      <c r="AM44" s="50"/>
      <c r="AN44" s="50"/>
      <c r="AO44" s="50"/>
      <c r="AP44" s="50"/>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
    </row>
    <row r="45" spans="4:68" s="393" customFormat="1" ht="20.25" customHeight="1">
      <c r="D45" s="346"/>
      <c r="E45" s="409"/>
      <c r="F45" s="417"/>
      <c r="G45" s="444"/>
      <c r="H45" s="445"/>
      <c r="I45" s="445"/>
      <c r="J45" s="443" t="s">
        <v>442</v>
      </c>
      <c r="K45" s="443"/>
      <c r="L45" s="443"/>
      <c r="M45" s="443"/>
      <c r="N45" s="443"/>
      <c r="O45" s="443"/>
      <c r="P45" s="443"/>
      <c r="Q45" s="443"/>
      <c r="R45" s="443"/>
      <c r="S45" s="443"/>
      <c r="T45" s="443"/>
      <c r="U45" s="443"/>
      <c r="V45" s="443"/>
      <c r="W45" s="443"/>
      <c r="X45" s="443"/>
      <c r="Y45" s="443"/>
      <c r="Z45" s="443"/>
      <c r="AA45" s="443"/>
      <c r="AB45" s="443"/>
      <c r="AC45" s="443"/>
      <c r="AD45" s="443"/>
      <c r="AE45" s="446"/>
      <c r="AF45" s="446"/>
      <c r="AG45" s="446"/>
      <c r="AH45" s="446"/>
      <c r="AI45" s="446"/>
      <c r="AJ45" s="446"/>
      <c r="AK45" s="446"/>
      <c r="AL45" s="446"/>
      <c r="AM45" s="1154"/>
      <c r="AN45" s="1129"/>
      <c r="AO45" s="1129"/>
      <c r="AP45" s="1148"/>
      <c r="AQ45" s="577" t="s">
        <v>333</v>
      </c>
      <c r="AR45" s="577"/>
      <c r="AS45" s="577"/>
      <c r="AT45" s="577"/>
      <c r="AU45" s="577"/>
      <c r="AV45" s="577"/>
      <c r="AW45" s="577"/>
      <c r="AX45" s="577"/>
      <c r="AY45" s="577"/>
      <c r="AZ45" s="577"/>
      <c r="BA45" s="1142"/>
      <c r="BB45" s="443"/>
      <c r="BC45" s="443"/>
      <c r="BD45" s="443"/>
      <c r="BE45" s="443"/>
      <c r="BF45" s="443"/>
      <c r="BG45" s="443"/>
      <c r="BH45" s="443"/>
      <c r="BI45" s="443"/>
      <c r="BJ45" s="446"/>
      <c r="BK45" s="446"/>
      <c r="BL45" s="446"/>
      <c r="BM45" s="446"/>
      <c r="BN45" s="447"/>
    </row>
    <row r="46" spans="4:68" s="393" customFormat="1" ht="20.25" customHeight="1">
      <c r="D46" s="346"/>
      <c r="E46" s="409"/>
      <c r="F46" s="417"/>
      <c r="G46" s="418"/>
      <c r="H46" s="419"/>
      <c r="I46" s="416" t="s">
        <v>493</v>
      </c>
      <c r="J46" s="403"/>
      <c r="K46" s="403"/>
      <c r="L46" s="403"/>
      <c r="M46" s="403"/>
      <c r="N46" s="403"/>
      <c r="O46" s="403"/>
      <c r="P46" s="403"/>
      <c r="Q46" s="403"/>
      <c r="R46" s="403"/>
      <c r="S46" s="403"/>
      <c r="T46" s="392"/>
      <c r="U46" s="392"/>
      <c r="V46" s="392"/>
      <c r="W46" s="392"/>
      <c r="X46" s="392"/>
      <c r="Y46" s="392"/>
      <c r="Z46" s="392"/>
      <c r="AA46" s="383"/>
      <c r="AB46" s="383"/>
      <c r="AC46" s="383"/>
      <c r="AD46" s="383"/>
      <c r="AE46" s="383"/>
      <c r="AF46" s="392"/>
      <c r="AG46" s="392"/>
      <c r="AH46" s="392"/>
      <c r="AI46" s="392"/>
      <c r="AJ46" s="392"/>
      <c r="AK46" s="392"/>
      <c r="AL46" s="392"/>
      <c r="AM46" s="50"/>
      <c r="AN46" s="50"/>
      <c r="AO46" s="50"/>
      <c r="AP46" s="50"/>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2"/>
      <c r="BM46" s="392"/>
      <c r="BN46" s="3"/>
    </row>
    <row r="47" spans="4:68" s="393" customFormat="1" ht="20.25" customHeight="1">
      <c r="D47" s="65"/>
      <c r="E47" s="410"/>
      <c r="F47" s="420"/>
      <c r="G47" s="444"/>
      <c r="H47" s="445"/>
      <c r="I47" s="445"/>
      <c r="J47" s="443" t="s">
        <v>635</v>
      </c>
      <c r="K47" s="443"/>
      <c r="L47" s="443"/>
      <c r="M47" s="443"/>
      <c r="N47" s="443"/>
      <c r="O47" s="443"/>
      <c r="P47" s="443"/>
      <c r="Q47" s="443"/>
      <c r="R47" s="443"/>
      <c r="S47" s="443"/>
      <c r="T47" s="443"/>
      <c r="U47" s="443"/>
      <c r="V47" s="443"/>
      <c r="W47" s="443"/>
      <c r="X47" s="443"/>
      <c r="Y47" s="443"/>
      <c r="Z47" s="443"/>
      <c r="AA47" s="443"/>
      <c r="AB47" s="443"/>
      <c r="AC47" s="443"/>
      <c r="AD47" s="443"/>
      <c r="AE47" s="446"/>
      <c r="AF47" s="446"/>
      <c r="AG47" s="446"/>
      <c r="AH47" s="446"/>
      <c r="AI47" s="446"/>
      <c r="AJ47" s="446"/>
      <c r="AK47" s="446"/>
      <c r="AL47" s="446"/>
      <c r="AM47" s="1154"/>
      <c r="AN47" s="1129"/>
      <c r="AO47" s="1129"/>
      <c r="AP47" s="1148"/>
      <c r="AQ47" s="577" t="s">
        <v>333</v>
      </c>
      <c r="AR47" s="577"/>
      <c r="AS47" s="577"/>
      <c r="AT47" s="577"/>
      <c r="AU47" s="577"/>
      <c r="AV47" s="577"/>
      <c r="AW47" s="577"/>
      <c r="AX47" s="577"/>
      <c r="AY47" s="577"/>
      <c r="AZ47" s="577"/>
      <c r="BA47" s="1142"/>
      <c r="BB47" s="443"/>
      <c r="BC47" s="443"/>
      <c r="BD47" s="443"/>
      <c r="BE47" s="443"/>
      <c r="BF47" s="443"/>
      <c r="BG47" s="443"/>
      <c r="BH47" s="443"/>
      <c r="BI47" s="443"/>
      <c r="BJ47" s="446"/>
      <c r="BK47" s="446"/>
      <c r="BL47" s="446"/>
      <c r="BM47" s="446"/>
      <c r="BN47" s="447"/>
    </row>
    <row r="48" spans="4:68" ht="20.149999999999999" customHeight="1">
      <c r="D48" s="84"/>
      <c r="E48" s="251"/>
      <c r="F48" s="298"/>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row>
    <row r="49" spans="6:76" ht="20.149999999999999" customHeight="1">
      <c r="BL49" s="107"/>
      <c r="BM49" s="107"/>
      <c r="BN49" s="107"/>
      <c r="BO49" s="107"/>
      <c r="BP49" s="107"/>
      <c r="BQ49" s="107"/>
      <c r="BR49" s="107"/>
      <c r="BS49" s="107"/>
    </row>
    <row r="50" spans="6:76" ht="20.149999999999999" customHeight="1">
      <c r="V50" s="289"/>
      <c r="W50" s="289"/>
      <c r="X50" s="289"/>
      <c r="BL50" s="107"/>
      <c r="BM50" s="107"/>
      <c r="BN50" s="107"/>
      <c r="BO50" s="107"/>
      <c r="BP50" s="107"/>
      <c r="BQ50" s="107"/>
      <c r="BR50" s="107"/>
      <c r="BS50" s="107"/>
    </row>
    <row r="51" spans="6:76" ht="20.149999999999999" customHeight="1">
      <c r="BL51" s="107"/>
      <c r="BM51" s="107"/>
      <c r="BN51" s="107"/>
      <c r="BO51" s="107"/>
      <c r="BP51" s="107"/>
      <c r="BQ51" s="107"/>
      <c r="BR51" s="107"/>
      <c r="BS51" s="107"/>
      <c r="BT51" s="107"/>
      <c r="BU51" s="107"/>
      <c r="BV51" s="107"/>
      <c r="BW51" s="107"/>
    </row>
    <row r="52" spans="6:76" ht="20.149999999999999" customHeight="1">
      <c r="Z52" s="29"/>
      <c r="AA52" s="29"/>
      <c r="AB52" s="29"/>
      <c r="AC52" s="29"/>
      <c r="AD52" s="29"/>
      <c r="AE52" s="29"/>
      <c r="AF52" s="29"/>
      <c r="AM52" s="29"/>
      <c r="AN52" s="29"/>
      <c r="AO52" s="29"/>
      <c r="AP52" s="29"/>
      <c r="AQ52" s="29"/>
      <c r="AR52" s="29"/>
      <c r="AS52" s="29"/>
      <c r="BL52" s="107"/>
      <c r="BM52" s="107"/>
      <c r="BN52" s="107"/>
      <c r="BO52" s="107"/>
      <c r="BP52" s="107"/>
      <c r="BQ52" s="107"/>
      <c r="BR52" s="107"/>
      <c r="BS52" s="107"/>
      <c r="BT52" s="107"/>
      <c r="BU52" s="107"/>
      <c r="BV52" s="107"/>
      <c r="BW52" s="107"/>
    </row>
    <row r="53" spans="6:76" ht="20.149999999999999" customHeight="1">
      <c r="AM53" s="29"/>
      <c r="AN53" s="29"/>
      <c r="AO53" s="29"/>
      <c r="AP53" s="29"/>
      <c r="AQ53" s="29"/>
      <c r="AR53" s="29"/>
      <c r="AS53" s="29"/>
      <c r="BL53" s="107"/>
      <c r="BM53" s="107"/>
      <c r="BN53" s="107"/>
      <c r="BO53" s="107"/>
      <c r="BP53" s="107"/>
      <c r="BQ53" s="107"/>
      <c r="BR53" s="107"/>
      <c r="BS53" s="107"/>
      <c r="BT53" s="107"/>
      <c r="BU53" s="107"/>
      <c r="BV53" s="107"/>
      <c r="BW53" s="107"/>
    </row>
    <row r="54" spans="6:76" ht="20.149999999999999" customHeight="1"/>
    <row r="55" spans="6:76" ht="20.149999999999999" customHeight="1"/>
    <row r="56" spans="6:76" ht="20.149999999999999" customHeight="1"/>
    <row r="57" spans="6:76" ht="20.149999999999999" customHeight="1"/>
    <row r="58" spans="6:76" ht="20.149999999999999" customHeight="1"/>
    <row r="59" spans="6:76" ht="20.149999999999999" customHeight="1"/>
    <row r="60" spans="6:76" ht="20.149999999999999" customHeight="1"/>
    <row r="61" spans="6:76" ht="20.149999999999999" customHeight="1">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row>
    <row r="62" spans="6:76" ht="20.149999999999999" customHeight="1">
      <c r="G62" s="289"/>
    </row>
    <row r="63" spans="6:76" ht="20.149999999999999" customHeight="1">
      <c r="F63" s="292"/>
      <c r="G63" s="292"/>
      <c r="H63" s="292"/>
      <c r="I63" s="292"/>
      <c r="J63" s="292"/>
      <c r="K63" s="292"/>
      <c r="L63" s="292"/>
      <c r="M63" s="292"/>
      <c r="N63" s="292"/>
      <c r="O63" s="292"/>
      <c r="P63" s="292"/>
      <c r="Q63" s="292"/>
      <c r="S63" s="292"/>
      <c r="T63" s="292"/>
      <c r="U63" s="292"/>
      <c r="V63" s="292"/>
      <c r="W63" s="292"/>
      <c r="X63" s="292"/>
      <c r="Y63" s="292"/>
      <c r="Z63" s="292"/>
      <c r="AA63" s="292"/>
      <c r="AB63" s="292"/>
      <c r="AC63" s="292"/>
      <c r="AD63" s="292"/>
      <c r="AE63" s="292"/>
      <c r="AF63" s="292"/>
      <c r="AG63" s="292"/>
      <c r="AH63" s="292"/>
      <c r="AI63" s="292"/>
      <c r="AK63" s="292"/>
      <c r="AL63" s="292"/>
      <c r="AM63" s="292"/>
      <c r="AN63" s="292"/>
      <c r="AO63" s="292"/>
      <c r="AP63" s="292"/>
    </row>
    <row r="64" spans="6:76" ht="20.149999999999999" customHeight="1"/>
    <row r="65" spans="5:80" ht="20.149999999999999" customHeight="1">
      <c r="E65" s="289"/>
    </row>
    <row r="66" spans="5:80" ht="20.149999999999999" customHeight="1">
      <c r="F66" s="292"/>
      <c r="G66" s="292"/>
      <c r="H66" s="292"/>
      <c r="I66" s="292"/>
      <c r="J66" s="292"/>
      <c r="K66" s="292"/>
      <c r="L66" s="292"/>
      <c r="M66" s="292"/>
      <c r="N66" s="292"/>
      <c r="O66" s="292"/>
      <c r="P66" s="292"/>
      <c r="Q66" s="292"/>
      <c r="S66" s="292"/>
      <c r="T66" s="292"/>
      <c r="U66" s="292"/>
      <c r="V66" s="292"/>
      <c r="W66" s="292"/>
      <c r="X66" s="292"/>
      <c r="Y66" s="292"/>
      <c r="Z66" s="292"/>
      <c r="AA66" s="292"/>
      <c r="AB66" s="292"/>
      <c r="AC66" s="292"/>
      <c r="AD66" s="292"/>
      <c r="AE66" s="292"/>
      <c r="AF66" s="292"/>
      <c r="AG66" s="292"/>
      <c r="AH66" s="292"/>
      <c r="AI66" s="292"/>
      <c r="AK66" s="292"/>
      <c r="AL66" s="292"/>
      <c r="AM66" s="292"/>
      <c r="AN66" s="292"/>
      <c r="AO66" s="292"/>
      <c r="AP66" s="292"/>
    </row>
    <row r="67" spans="5:80" ht="20.149999999999999" customHeight="1">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5:80" ht="20.149999999999999" customHeight="1">
      <c r="AT68" s="128"/>
      <c r="AU68" s="128"/>
      <c r="AV68" s="128"/>
      <c r="AW68" s="128"/>
      <c r="AX68" s="128"/>
      <c r="AY68" s="128"/>
      <c r="BA68" s="128"/>
      <c r="BB68" s="128"/>
      <c r="BC68" s="128"/>
      <c r="BD68" s="128"/>
      <c r="BL68" s="20"/>
      <c r="BM68" s="20"/>
      <c r="BN68" s="20"/>
      <c r="BO68" s="20"/>
      <c r="BP68" s="20"/>
      <c r="BQ68" s="20"/>
      <c r="BR68" s="20"/>
      <c r="BS68" s="20"/>
      <c r="BT68" s="20"/>
      <c r="BU68" s="20"/>
      <c r="BV68" s="20"/>
      <c r="BW68" s="20"/>
    </row>
    <row r="69" spans="5:80" ht="20.149999999999999" customHeight="1"/>
    <row r="70" spans="5:80" ht="20.149999999999999" customHeight="1"/>
  </sheetData>
  <mergeCells count="181">
    <mergeCell ref="AM47:AP47"/>
    <mergeCell ref="AQ47:BA47"/>
    <mergeCell ref="AT35:BN35"/>
    <mergeCell ref="AM45:AP45"/>
    <mergeCell ref="AQ45:BA45"/>
    <mergeCell ref="AE6:AF6"/>
    <mergeCell ref="AP35:AS35"/>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W10:BC10"/>
    <mergeCell ref="AG6:AI6"/>
    <mergeCell ref="AJ6:AK6"/>
    <mergeCell ref="AL6:AN6"/>
    <mergeCell ref="D5:D6"/>
    <mergeCell ref="E5:F6"/>
    <mergeCell ref="G5:S6"/>
    <mergeCell ref="T5:W5"/>
    <mergeCell ref="X5:AE5"/>
    <mergeCell ref="T6:Y6"/>
    <mergeCell ref="Z6:AA6"/>
    <mergeCell ref="AB6:AD6"/>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T7:W7"/>
    <mergeCell ref="X7:AE7"/>
    <mergeCell ref="T8:Y8"/>
    <mergeCell ref="AO8:AP8"/>
    <mergeCell ref="AQ8:AT8"/>
    <mergeCell ref="AV8:BB8"/>
    <mergeCell ref="AJ8:AK8"/>
    <mergeCell ref="AL8:AN8"/>
    <mergeCell ref="AM12:AN12"/>
    <mergeCell ref="AO12:AU12"/>
    <mergeCell ref="AV12:AW12"/>
    <mergeCell ref="AX12:BD12"/>
    <mergeCell ref="BG12:BN12"/>
    <mergeCell ref="AM11:AN11"/>
    <mergeCell ref="AO11:AU11"/>
    <mergeCell ref="AV11:AW11"/>
    <mergeCell ref="AX11:BD11"/>
    <mergeCell ref="BE11:BF11"/>
    <mergeCell ref="BG11:BN11"/>
    <mergeCell ref="AV13:AX13"/>
    <mergeCell ref="AY13:AZ13"/>
    <mergeCell ref="E11:F13"/>
    <mergeCell ref="G11:M13"/>
    <mergeCell ref="N11:S11"/>
    <mergeCell ref="T11:W11"/>
    <mergeCell ref="X11:AH11"/>
    <mergeCell ref="AI11:AL12"/>
    <mergeCell ref="N12:S13"/>
    <mergeCell ref="T12:W12"/>
    <mergeCell ref="BE12:BF12"/>
    <mergeCell ref="T14:U14"/>
    <mergeCell ref="V14:AD14"/>
    <mergeCell ref="AE14:AF14"/>
    <mergeCell ref="AG14:AQ14"/>
    <mergeCell ref="AR14:AS14"/>
    <mergeCell ref="AT14:AW14"/>
    <mergeCell ref="Z13:AB13"/>
    <mergeCell ref="AC13:AF13"/>
    <mergeCell ref="AG13:AJ13"/>
    <mergeCell ref="AK13:AP13"/>
    <mergeCell ref="AQ13:AS13"/>
    <mergeCell ref="AT13:AU13"/>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Z19:BC19"/>
    <mergeCell ref="BD19:BN19"/>
    <mergeCell ref="AZ20:BC20"/>
    <mergeCell ref="BD20:BN20"/>
    <mergeCell ref="AI18:AJ18"/>
    <mergeCell ref="AK18:AR18"/>
    <mergeCell ref="AS18:AT18"/>
    <mergeCell ref="AU18:AZ18"/>
    <mergeCell ref="BA18:BB18"/>
    <mergeCell ref="BC18:BD18"/>
    <mergeCell ref="BD23:BN23"/>
    <mergeCell ref="U24:AU24"/>
    <mergeCell ref="AZ24:BC24"/>
    <mergeCell ref="BD24:BN24"/>
    <mergeCell ref="E25:F25"/>
    <mergeCell ref="E26:F27"/>
    <mergeCell ref="J26:BM27"/>
    <mergeCell ref="E21:F24"/>
    <mergeCell ref="G21:S24"/>
    <mergeCell ref="U21:AU21"/>
    <mergeCell ref="AZ21:BC21"/>
    <mergeCell ref="BD21:BN21"/>
    <mergeCell ref="U22:AU22"/>
    <mergeCell ref="AZ22:BC22"/>
    <mergeCell ref="BD22:BN22"/>
    <mergeCell ref="U23:AU23"/>
    <mergeCell ref="AZ23:BC23"/>
    <mergeCell ref="J36:BM37"/>
    <mergeCell ref="AZ25:BC25"/>
    <mergeCell ref="BD25:BN25"/>
    <mergeCell ref="AZ29:BC29"/>
    <mergeCell ref="BD29:BN29"/>
    <mergeCell ref="E28:F37"/>
    <mergeCell ref="J28:BM28"/>
    <mergeCell ref="J30:BM31"/>
    <mergeCell ref="J33:BM34"/>
    <mergeCell ref="AZ32:BC32"/>
    <mergeCell ref="BD32:BN32"/>
    <mergeCell ref="AM43:AP43"/>
    <mergeCell ref="AQ43:BA43"/>
    <mergeCell ref="BB43:BG43"/>
    <mergeCell ref="BH43:BJ43"/>
    <mergeCell ref="BK43:BN43"/>
    <mergeCell ref="AM42:BI42"/>
    <mergeCell ref="BJ42:BL42"/>
    <mergeCell ref="BH38:BN38"/>
    <mergeCell ref="J39:BM40"/>
    <mergeCell ref="BM42:BN42"/>
    <mergeCell ref="AM38:AP38"/>
    <mergeCell ref="AQ38:BA38"/>
    <mergeCell ref="BB38:BG38"/>
  </mergeCells>
  <phoneticPr fontId="1"/>
  <dataValidations count="2">
    <dataValidation type="list" allowBlank="1" showInputMessage="1" showErrorMessage="1" sqref="T5:W5 T7:W7 T9:W9 T11:W12 T15:W17 AZ19:BC25 AZ29:BC29 AZ32:BC32 AM43:AP43 AM38:AP38 AM45:AP45 AM47:AP47" xr:uid="{00000000-0002-0000-0400-000000000000}">
      <formula1>"1,2"</formula1>
    </dataValidation>
    <dataValidation type="list" allowBlank="1" showInputMessage="1" showErrorMessage="1" sqref="AP35:AS35" xr:uid="{00000000-0002-0000-0400-000001000000}">
      <formula1>"1,2,3"</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12700</xdr:colOff>
                    <xdr:row>4</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5</xdr:row>
                    <xdr:rowOff>31750</xdr:rowOff>
                  </from>
                  <to>
                    <xdr:col>27</xdr:col>
                    <xdr:colOff>12700</xdr:colOff>
                    <xdr:row>5</xdr:row>
                    <xdr:rowOff>279400</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5</xdr:row>
                    <xdr:rowOff>31750</xdr:rowOff>
                  </from>
                  <to>
                    <xdr:col>32</xdr:col>
                    <xdr:colOff>12700</xdr:colOff>
                    <xdr:row>5</xdr:row>
                    <xdr:rowOff>279400</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5</xdr:row>
                    <xdr:rowOff>31750</xdr:rowOff>
                  </from>
                  <to>
                    <xdr:col>37</xdr:col>
                    <xdr:colOff>12700</xdr:colOff>
                    <xdr:row>5</xdr:row>
                    <xdr:rowOff>279400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5</xdr:row>
                    <xdr:rowOff>31750</xdr:rowOff>
                  </from>
                  <to>
                    <xdr:col>42</xdr:col>
                    <xdr:colOff>12700</xdr:colOff>
                    <xdr:row>5</xdr:row>
                    <xdr:rowOff>279400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5</xdr:row>
                    <xdr:rowOff>31750</xdr:rowOff>
                  </from>
                  <to>
                    <xdr:col>47</xdr:col>
                    <xdr:colOff>12700</xdr:colOff>
                    <xdr:row>5</xdr:row>
                    <xdr:rowOff>279400</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5</xdr:row>
                    <xdr:rowOff>31750</xdr:rowOff>
                  </from>
                  <to>
                    <xdr:col>53</xdr:col>
                    <xdr:colOff>12700</xdr:colOff>
                    <xdr:row>5</xdr:row>
                    <xdr:rowOff>279400</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5</xdr:row>
                    <xdr:rowOff>31750</xdr:rowOff>
                  </from>
                  <to>
                    <xdr:col>53</xdr:col>
                    <xdr:colOff>12700</xdr:colOff>
                    <xdr:row>5</xdr:row>
                    <xdr:rowOff>279400</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12700</xdr:colOff>
                    <xdr:row>6</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7</xdr:row>
                    <xdr:rowOff>31750</xdr:rowOff>
                  </from>
                  <to>
                    <xdr:col>27</xdr:col>
                    <xdr:colOff>12700</xdr:colOff>
                    <xdr:row>7</xdr:row>
                    <xdr:rowOff>279400</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7</xdr:row>
                    <xdr:rowOff>31750</xdr:rowOff>
                  </from>
                  <to>
                    <xdr:col>32</xdr:col>
                    <xdr:colOff>12700</xdr:colOff>
                    <xdr:row>7</xdr:row>
                    <xdr:rowOff>279400</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7</xdr:row>
                    <xdr:rowOff>31750</xdr:rowOff>
                  </from>
                  <to>
                    <xdr:col>37</xdr:col>
                    <xdr:colOff>12700</xdr:colOff>
                    <xdr:row>7</xdr:row>
                    <xdr:rowOff>279400</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7</xdr:row>
                    <xdr:rowOff>31750</xdr:rowOff>
                  </from>
                  <to>
                    <xdr:col>42</xdr:col>
                    <xdr:colOff>12700</xdr:colOff>
                    <xdr:row>7</xdr:row>
                    <xdr:rowOff>279400</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7</xdr:row>
                    <xdr:rowOff>31750</xdr:rowOff>
                  </from>
                  <to>
                    <xdr:col>42</xdr:col>
                    <xdr:colOff>12700</xdr:colOff>
                    <xdr:row>7</xdr:row>
                    <xdr:rowOff>279400</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12700</xdr:colOff>
                    <xdr:row>8</xdr:row>
                    <xdr:rowOff>285750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19050</xdr:colOff>
                    <xdr:row>9</xdr:row>
                    <xdr:rowOff>31750</xdr:rowOff>
                  </from>
                  <to>
                    <xdr:col>27</xdr:col>
                    <xdr:colOff>12700</xdr:colOff>
                    <xdr:row>9</xdr:row>
                    <xdr:rowOff>279400</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19050</xdr:colOff>
                    <xdr:row>9</xdr:row>
                    <xdr:rowOff>31750</xdr:rowOff>
                  </from>
                  <to>
                    <xdr:col>35</xdr:col>
                    <xdr:colOff>12700</xdr:colOff>
                    <xdr:row>9</xdr:row>
                    <xdr:rowOff>279400</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19050</xdr:colOff>
                    <xdr:row>9</xdr:row>
                    <xdr:rowOff>31750</xdr:rowOff>
                  </from>
                  <to>
                    <xdr:col>43</xdr:col>
                    <xdr:colOff>12700</xdr:colOff>
                    <xdr:row>9</xdr:row>
                    <xdr:rowOff>279400</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19050</xdr:colOff>
                    <xdr:row>9</xdr:row>
                    <xdr:rowOff>31750</xdr:rowOff>
                  </from>
                  <to>
                    <xdr:col>43</xdr:col>
                    <xdr:colOff>12700</xdr:colOff>
                    <xdr:row>9</xdr:row>
                    <xdr:rowOff>279400</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12700</xdr:colOff>
                    <xdr:row>10</xdr:row>
                    <xdr:rowOff>285750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12700</xdr:colOff>
                    <xdr:row>11</xdr:row>
                    <xdr:rowOff>285750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19050</xdr:colOff>
                    <xdr:row>10</xdr:row>
                    <xdr:rowOff>31750</xdr:rowOff>
                  </from>
                  <to>
                    <xdr:col>40</xdr:col>
                    <xdr:colOff>12700</xdr:colOff>
                    <xdr:row>10</xdr:row>
                    <xdr:rowOff>279400</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19050</xdr:colOff>
                    <xdr:row>10</xdr:row>
                    <xdr:rowOff>31750</xdr:rowOff>
                  </from>
                  <to>
                    <xdr:col>49</xdr:col>
                    <xdr:colOff>12700</xdr:colOff>
                    <xdr:row>10</xdr:row>
                    <xdr:rowOff>279400</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19050</xdr:colOff>
                    <xdr:row>10</xdr:row>
                    <xdr:rowOff>31750</xdr:rowOff>
                  </from>
                  <to>
                    <xdr:col>58</xdr:col>
                    <xdr:colOff>12700</xdr:colOff>
                    <xdr:row>10</xdr:row>
                    <xdr:rowOff>279400</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19050</xdr:colOff>
                    <xdr:row>11</xdr:row>
                    <xdr:rowOff>31750</xdr:rowOff>
                  </from>
                  <to>
                    <xdr:col>40</xdr:col>
                    <xdr:colOff>12700</xdr:colOff>
                    <xdr:row>11</xdr:row>
                    <xdr:rowOff>279400</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19050</xdr:colOff>
                    <xdr:row>11</xdr:row>
                    <xdr:rowOff>31750</xdr:rowOff>
                  </from>
                  <to>
                    <xdr:col>49</xdr:col>
                    <xdr:colOff>12700</xdr:colOff>
                    <xdr:row>11</xdr:row>
                    <xdr:rowOff>279400</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19050</xdr:colOff>
                    <xdr:row>11</xdr:row>
                    <xdr:rowOff>31750</xdr:rowOff>
                  </from>
                  <to>
                    <xdr:col>58</xdr:col>
                    <xdr:colOff>12700</xdr:colOff>
                    <xdr:row>11</xdr:row>
                    <xdr:rowOff>279400</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19050</xdr:colOff>
                    <xdr:row>13</xdr:row>
                    <xdr:rowOff>31750</xdr:rowOff>
                  </from>
                  <to>
                    <xdr:col>21</xdr:col>
                    <xdr:colOff>12700</xdr:colOff>
                    <xdr:row>13</xdr:row>
                    <xdr:rowOff>279400</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19050</xdr:colOff>
                    <xdr:row>13</xdr:row>
                    <xdr:rowOff>31750</xdr:rowOff>
                  </from>
                  <to>
                    <xdr:col>32</xdr:col>
                    <xdr:colOff>12700</xdr:colOff>
                    <xdr:row>13</xdr:row>
                    <xdr:rowOff>279400</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19050</xdr:colOff>
                    <xdr:row>13</xdr:row>
                    <xdr:rowOff>31750</xdr:rowOff>
                  </from>
                  <to>
                    <xdr:col>45</xdr:col>
                    <xdr:colOff>12700</xdr:colOff>
                    <xdr:row>13</xdr:row>
                    <xdr:rowOff>279400</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19050</xdr:colOff>
                    <xdr:row>13</xdr:row>
                    <xdr:rowOff>31750</xdr:rowOff>
                  </from>
                  <to>
                    <xdr:col>45</xdr:col>
                    <xdr:colOff>12700</xdr:colOff>
                    <xdr:row>13</xdr:row>
                    <xdr:rowOff>279400</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12700</xdr:colOff>
                    <xdr:row>15</xdr:row>
                    <xdr:rowOff>285750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19050</xdr:colOff>
                    <xdr:row>14</xdr:row>
                    <xdr:rowOff>31750</xdr:rowOff>
                  </from>
                  <to>
                    <xdr:col>40</xdr:col>
                    <xdr:colOff>12700</xdr:colOff>
                    <xdr:row>14</xdr:row>
                    <xdr:rowOff>279400</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19050</xdr:colOff>
                    <xdr:row>14</xdr:row>
                    <xdr:rowOff>31750</xdr:rowOff>
                  </from>
                  <to>
                    <xdr:col>49</xdr:col>
                    <xdr:colOff>12700</xdr:colOff>
                    <xdr:row>14</xdr:row>
                    <xdr:rowOff>279400</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19050</xdr:colOff>
                    <xdr:row>14</xdr:row>
                    <xdr:rowOff>31750</xdr:rowOff>
                  </from>
                  <to>
                    <xdr:col>58</xdr:col>
                    <xdr:colOff>12700</xdr:colOff>
                    <xdr:row>14</xdr:row>
                    <xdr:rowOff>279400</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19050</xdr:colOff>
                    <xdr:row>15</xdr:row>
                    <xdr:rowOff>31750</xdr:rowOff>
                  </from>
                  <to>
                    <xdr:col>40</xdr:col>
                    <xdr:colOff>12700</xdr:colOff>
                    <xdr:row>15</xdr:row>
                    <xdr:rowOff>279400</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19050</xdr:colOff>
                    <xdr:row>15</xdr:row>
                    <xdr:rowOff>31750</xdr:rowOff>
                  </from>
                  <to>
                    <xdr:col>49</xdr:col>
                    <xdr:colOff>12700</xdr:colOff>
                    <xdr:row>15</xdr:row>
                    <xdr:rowOff>279400</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19050</xdr:colOff>
                    <xdr:row>15</xdr:row>
                    <xdr:rowOff>31750</xdr:rowOff>
                  </from>
                  <to>
                    <xdr:col>58</xdr:col>
                    <xdr:colOff>12700</xdr:colOff>
                    <xdr:row>15</xdr:row>
                    <xdr:rowOff>279400</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12700</xdr:colOff>
                    <xdr:row>16</xdr:row>
                    <xdr:rowOff>285750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19050</xdr:colOff>
                    <xdr:row>17</xdr:row>
                    <xdr:rowOff>31750</xdr:rowOff>
                  </from>
                  <to>
                    <xdr:col>21</xdr:col>
                    <xdr:colOff>12700</xdr:colOff>
                    <xdr:row>17</xdr:row>
                    <xdr:rowOff>279400</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19050</xdr:colOff>
                    <xdr:row>17</xdr:row>
                    <xdr:rowOff>31750</xdr:rowOff>
                  </from>
                  <to>
                    <xdr:col>27</xdr:col>
                    <xdr:colOff>12700</xdr:colOff>
                    <xdr:row>17</xdr:row>
                    <xdr:rowOff>279400</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19050</xdr:colOff>
                    <xdr:row>17</xdr:row>
                    <xdr:rowOff>31750</xdr:rowOff>
                  </from>
                  <to>
                    <xdr:col>36</xdr:col>
                    <xdr:colOff>12700</xdr:colOff>
                    <xdr:row>17</xdr:row>
                    <xdr:rowOff>279400</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19050</xdr:colOff>
                    <xdr:row>17</xdr:row>
                    <xdr:rowOff>31750</xdr:rowOff>
                  </from>
                  <to>
                    <xdr:col>46</xdr:col>
                    <xdr:colOff>12700</xdr:colOff>
                    <xdr:row>17</xdr:row>
                    <xdr:rowOff>279400</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19050</xdr:colOff>
                    <xdr:row>17</xdr:row>
                    <xdr:rowOff>31750</xdr:rowOff>
                  </from>
                  <to>
                    <xdr:col>54</xdr:col>
                    <xdr:colOff>12700</xdr:colOff>
                    <xdr:row>17</xdr:row>
                    <xdr:rowOff>279400</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19050</xdr:colOff>
                    <xdr:row>17</xdr:row>
                    <xdr:rowOff>31750</xdr:rowOff>
                  </from>
                  <to>
                    <xdr:col>54</xdr:col>
                    <xdr:colOff>12700</xdr:colOff>
                    <xdr:row>17</xdr:row>
                    <xdr:rowOff>279400</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12700</xdr:colOff>
                    <xdr:row>18</xdr:row>
                    <xdr:rowOff>285750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12700</xdr:colOff>
                    <xdr:row>19</xdr:row>
                    <xdr:rowOff>285750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12700</xdr:colOff>
                    <xdr:row>20</xdr:row>
                    <xdr:rowOff>285750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21</xdr:row>
                    <xdr:rowOff>0</xdr:rowOff>
                  </from>
                  <to>
                    <xdr:col>59</xdr:col>
                    <xdr:colOff>12700</xdr:colOff>
                    <xdr:row>21</xdr:row>
                    <xdr:rowOff>285750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22</xdr:row>
                    <xdr:rowOff>0</xdr:rowOff>
                  </from>
                  <to>
                    <xdr:col>59</xdr:col>
                    <xdr:colOff>12700</xdr:colOff>
                    <xdr:row>22</xdr:row>
                    <xdr:rowOff>285750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23</xdr:row>
                    <xdr:rowOff>0</xdr:rowOff>
                  </from>
                  <to>
                    <xdr:col>59</xdr:col>
                    <xdr:colOff>12700</xdr:colOff>
                    <xdr:row>23</xdr:row>
                    <xdr:rowOff>285750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37</xdr:row>
                    <xdr:rowOff>0</xdr:rowOff>
                  </from>
                  <to>
                    <xdr:col>50</xdr:col>
                    <xdr:colOff>12700</xdr:colOff>
                    <xdr:row>38</xdr:row>
                    <xdr:rowOff>31750</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40</xdr:row>
                    <xdr:rowOff>0</xdr:rowOff>
                  </from>
                  <to>
                    <xdr:col>50</xdr:col>
                    <xdr:colOff>12700</xdr:colOff>
                    <xdr:row>41</xdr:row>
                    <xdr:rowOff>31750</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42</xdr:row>
                    <xdr:rowOff>0</xdr:rowOff>
                  </from>
                  <to>
                    <xdr:col>50</xdr:col>
                    <xdr:colOff>19050</xdr:colOff>
                    <xdr:row>43</xdr:row>
                    <xdr:rowOff>31750</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43</xdr:row>
                    <xdr:rowOff>0</xdr:rowOff>
                  </from>
                  <to>
                    <xdr:col>50</xdr:col>
                    <xdr:colOff>12700</xdr:colOff>
                    <xdr:row>44</xdr:row>
                    <xdr:rowOff>31750</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47</xdr:row>
                    <xdr:rowOff>0</xdr:rowOff>
                  </from>
                  <to>
                    <xdr:col>50</xdr:col>
                    <xdr:colOff>19050</xdr:colOff>
                    <xdr:row>48</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44</xdr:row>
                    <xdr:rowOff>0</xdr:rowOff>
                  </from>
                  <to>
                    <xdr:col>50</xdr:col>
                    <xdr:colOff>19050</xdr:colOff>
                    <xdr:row>45</xdr:row>
                    <xdr:rowOff>31750</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44</xdr:row>
                    <xdr:rowOff>0</xdr:rowOff>
                  </from>
                  <to>
                    <xdr:col>50</xdr:col>
                    <xdr:colOff>19050</xdr:colOff>
                    <xdr:row>45</xdr:row>
                    <xdr:rowOff>31750</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45</xdr:row>
                    <xdr:rowOff>0</xdr:rowOff>
                  </from>
                  <to>
                    <xdr:col>50</xdr:col>
                    <xdr:colOff>12700</xdr:colOff>
                    <xdr:row>46</xdr:row>
                    <xdr:rowOff>31750</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46</xdr:row>
                    <xdr:rowOff>0</xdr:rowOff>
                  </from>
                  <to>
                    <xdr:col>50</xdr:col>
                    <xdr:colOff>19050</xdr:colOff>
                    <xdr:row>47</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D2:CC39"/>
  <sheetViews>
    <sheetView showGridLines="0" view="pageBreakPreview" topLeftCell="A22" zoomScaleNormal="100" zoomScaleSheetLayoutView="100" workbookViewId="0">
      <selection activeCell="AU2" sqref="AU2:BT2"/>
    </sheetView>
  </sheetViews>
  <sheetFormatPr defaultColWidth="1.6328125" defaultRowHeight="13"/>
  <cols>
    <col min="1" max="5" width="1.6328125" style="393" customWidth="1"/>
    <col min="6" max="12" width="1.6328125" style="393"/>
    <col min="13" max="13" width="2.453125" style="393" customWidth="1"/>
    <col min="14" max="33" width="1.6328125" style="393"/>
    <col min="34" max="34" width="1.6328125" style="393" customWidth="1"/>
    <col min="35" max="68" width="1.6328125" style="393"/>
    <col min="69" max="69" width="2.08984375" style="393" customWidth="1"/>
    <col min="70" max="73" width="1.6328125" style="393"/>
    <col min="74" max="83" width="9.7265625" style="393" customWidth="1"/>
    <col min="84" max="16384" width="1.6328125" style="393"/>
  </cols>
  <sheetData>
    <row r="2" spans="4:8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row>
    <row r="3" spans="4:8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904" t="s">
        <v>253</v>
      </c>
      <c r="AV3" s="904"/>
      <c r="AW3" s="904"/>
      <c r="AX3" s="904"/>
      <c r="AY3" s="904"/>
      <c r="AZ3" s="904"/>
      <c r="BA3" s="904"/>
      <c r="BB3" s="1055">
        <f>①施設基本情報!T6</f>
        <v>0</v>
      </c>
      <c r="BC3" s="1055"/>
      <c r="BD3" s="1055"/>
      <c r="BE3" s="1055"/>
      <c r="BF3" s="1055"/>
      <c r="BG3" s="1055"/>
      <c r="BH3" s="1055"/>
      <c r="BI3" s="1055"/>
      <c r="BJ3" s="1055"/>
      <c r="BK3" s="1055"/>
      <c r="BL3" s="1055"/>
      <c r="BM3" s="1055"/>
      <c r="BN3" s="1055"/>
      <c r="BO3" s="1055"/>
      <c r="BP3" s="1055"/>
      <c r="BQ3" s="1055"/>
      <c r="BR3" s="1055"/>
      <c r="BS3" s="1055"/>
      <c r="BT3" s="1055"/>
    </row>
    <row r="4" spans="4:81" ht="12" customHeight="1">
      <c r="D4" s="395"/>
      <c r="H4" s="395"/>
      <c r="I4" s="395"/>
      <c r="J4" s="395"/>
      <c r="K4" s="395"/>
      <c r="L4" s="395"/>
      <c r="M4" s="395"/>
      <c r="N4" s="395"/>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7"/>
      <c r="AV4" s="327"/>
      <c r="AW4" s="327"/>
      <c r="AX4" s="327"/>
      <c r="AY4" s="327"/>
      <c r="AZ4" s="327"/>
      <c r="BA4" s="327"/>
      <c r="BB4" s="327"/>
      <c r="BC4" s="327"/>
      <c r="BD4" s="327"/>
      <c r="BE4" s="327"/>
      <c r="BF4" s="327"/>
      <c r="BG4" s="327"/>
      <c r="BH4" s="327"/>
      <c r="BI4" s="327"/>
      <c r="BJ4" s="327"/>
      <c r="BK4" s="327"/>
      <c r="BL4" s="327"/>
      <c r="BM4" s="327"/>
      <c r="BN4" s="327"/>
    </row>
    <row r="5" spans="4:81" ht="24" customHeight="1">
      <c r="D5" s="377"/>
      <c r="E5" s="604">
        <v>63</v>
      </c>
      <c r="F5" s="604"/>
      <c r="G5" s="1215" t="s">
        <v>433</v>
      </c>
      <c r="H5" s="1215"/>
      <c r="I5" s="1215"/>
      <c r="J5" s="1215"/>
      <c r="K5" s="1215"/>
      <c r="L5" s="1215"/>
      <c r="M5" s="1215"/>
      <c r="N5" s="1215"/>
      <c r="O5" s="1215"/>
      <c r="P5" s="1215"/>
      <c r="Q5" s="1215"/>
      <c r="R5" s="1215"/>
      <c r="S5" s="1216"/>
      <c r="T5" s="359" t="s">
        <v>434</v>
      </c>
      <c r="V5" s="494"/>
      <c r="W5" s="494"/>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4"/>
      <c r="AW5" s="354"/>
      <c r="AX5" s="354"/>
      <c r="AY5" s="372"/>
      <c r="AZ5" s="1118"/>
      <c r="BA5" s="1084"/>
      <c r="BB5" s="1084"/>
      <c r="BC5" s="1085"/>
      <c r="BD5" s="628" t="s">
        <v>333</v>
      </c>
      <c r="BE5" s="628"/>
      <c r="BF5" s="628"/>
      <c r="BG5" s="628"/>
      <c r="BH5" s="628"/>
      <c r="BI5" s="628"/>
      <c r="BJ5" s="628"/>
      <c r="BK5" s="628"/>
      <c r="BL5" s="628"/>
      <c r="BM5" s="628"/>
      <c r="BN5" s="629"/>
    </row>
    <row r="6" spans="4:81" ht="24" customHeight="1">
      <c r="D6" s="346"/>
      <c r="E6" s="588"/>
      <c r="F6" s="588"/>
      <c r="G6" s="1217"/>
      <c r="H6" s="1217"/>
      <c r="I6" s="1217"/>
      <c r="J6" s="1217"/>
      <c r="K6" s="1217"/>
      <c r="L6" s="1217"/>
      <c r="M6" s="1217"/>
      <c r="N6" s="1217"/>
      <c r="O6" s="1217"/>
      <c r="P6" s="1217"/>
      <c r="Q6" s="1217"/>
      <c r="R6" s="1217"/>
      <c r="S6" s="1218"/>
      <c r="T6" s="284" t="s">
        <v>435</v>
      </c>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371"/>
      <c r="AW6" s="371"/>
      <c r="AX6" s="371"/>
      <c r="AY6" s="448"/>
      <c r="AZ6" s="1153"/>
      <c r="BA6" s="1086"/>
      <c r="BB6" s="1086"/>
      <c r="BC6" s="1087"/>
      <c r="BD6" s="557" t="s">
        <v>333</v>
      </c>
      <c r="BE6" s="557"/>
      <c r="BF6" s="557"/>
      <c r="BG6" s="557"/>
      <c r="BH6" s="557"/>
      <c r="BI6" s="557"/>
      <c r="BJ6" s="557"/>
      <c r="BK6" s="557"/>
      <c r="BL6" s="557"/>
      <c r="BM6" s="557"/>
      <c r="BN6" s="558"/>
    </row>
    <row r="7" spans="4:81" ht="24" customHeight="1">
      <c r="D7" s="65"/>
      <c r="E7" s="395"/>
      <c r="F7" s="395"/>
      <c r="G7" s="330"/>
      <c r="H7" s="330"/>
      <c r="I7" s="330"/>
      <c r="J7" s="330"/>
      <c r="K7" s="330"/>
      <c r="L7" s="330"/>
      <c r="M7" s="330"/>
      <c r="N7" s="330"/>
      <c r="O7" s="330"/>
      <c r="P7" s="330"/>
      <c r="Q7" s="330"/>
      <c r="R7" s="330"/>
      <c r="S7" s="331"/>
      <c r="T7" s="288" t="s">
        <v>436</v>
      </c>
      <c r="V7" s="493"/>
      <c r="W7" s="493"/>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357"/>
      <c r="AW7" s="357"/>
      <c r="AX7" s="357"/>
      <c r="AY7" s="415"/>
      <c r="AZ7" s="1154"/>
      <c r="BA7" s="1129"/>
      <c r="BB7" s="1129"/>
      <c r="BC7" s="1148"/>
      <c r="BD7" s="577" t="s">
        <v>333</v>
      </c>
      <c r="BE7" s="577"/>
      <c r="BF7" s="577"/>
      <c r="BG7" s="577"/>
      <c r="BH7" s="577"/>
      <c r="BI7" s="577"/>
      <c r="BJ7" s="577"/>
      <c r="BK7" s="577"/>
      <c r="BL7" s="577"/>
      <c r="BM7" s="577"/>
      <c r="BN7" s="578"/>
    </row>
    <row r="8" spans="4:81" ht="23.25" customHeight="1">
      <c r="D8" s="377"/>
      <c r="E8" s="604">
        <v>64</v>
      </c>
      <c r="F8" s="604"/>
      <c r="G8" s="383" t="s">
        <v>437</v>
      </c>
      <c r="H8" s="383"/>
      <c r="I8" s="383"/>
      <c r="J8" s="383"/>
      <c r="K8" s="383"/>
      <c r="L8" s="383"/>
      <c r="M8" s="383"/>
      <c r="N8" s="383"/>
      <c r="O8" s="383"/>
      <c r="P8" s="383"/>
      <c r="Q8" s="383"/>
      <c r="R8" s="383"/>
      <c r="S8" s="384"/>
      <c r="T8" s="813"/>
      <c r="U8" s="695"/>
      <c r="V8" s="695"/>
      <c r="W8" s="696"/>
      <c r="X8" s="583" t="s">
        <v>277</v>
      </c>
      <c r="Y8" s="583"/>
      <c r="Z8" s="583"/>
      <c r="AA8" s="583"/>
      <c r="AB8" s="583"/>
      <c r="AC8" s="583"/>
      <c r="AD8" s="583"/>
      <c r="AE8" s="584"/>
      <c r="AF8" s="323"/>
      <c r="AG8" s="383"/>
      <c r="AH8" s="383"/>
      <c r="AI8" s="383"/>
      <c r="AJ8" s="383"/>
      <c r="AK8" s="383"/>
      <c r="AL8" s="383"/>
      <c r="AM8" s="383"/>
      <c r="AN8" s="383"/>
      <c r="AO8" s="383"/>
      <c r="AP8" s="383"/>
      <c r="AQ8" s="380"/>
      <c r="AR8" s="380"/>
      <c r="AS8" s="380"/>
      <c r="AT8" s="380"/>
      <c r="AU8" s="380"/>
      <c r="AV8" s="380"/>
      <c r="AW8" s="380"/>
      <c r="AX8" s="323"/>
      <c r="AY8" s="323"/>
      <c r="AZ8" s="323"/>
      <c r="BA8" s="323"/>
      <c r="BB8" s="323"/>
      <c r="BC8" s="323"/>
      <c r="BD8" s="323"/>
      <c r="BE8" s="383"/>
      <c r="BF8" s="383"/>
      <c r="BG8" s="383"/>
      <c r="BH8" s="380"/>
      <c r="BI8" s="380"/>
      <c r="BJ8" s="380"/>
      <c r="BK8" s="373"/>
      <c r="BL8" s="392"/>
      <c r="BM8" s="392"/>
      <c r="BN8" s="3"/>
    </row>
    <row r="9" spans="4:81" ht="23.25" customHeight="1">
      <c r="D9" s="379"/>
      <c r="E9" s="320"/>
      <c r="F9" s="320"/>
      <c r="G9" s="385"/>
      <c r="H9" s="385"/>
      <c r="I9" s="385"/>
      <c r="J9" s="385"/>
      <c r="K9" s="385"/>
      <c r="L9" s="385"/>
      <c r="M9" s="385"/>
      <c r="N9" s="385"/>
      <c r="O9" s="385"/>
      <c r="P9" s="385"/>
      <c r="Q9" s="385"/>
      <c r="R9" s="385"/>
      <c r="S9" s="386"/>
      <c r="T9" s="582" t="s">
        <v>445</v>
      </c>
      <c r="U9" s="583"/>
      <c r="V9" s="583"/>
      <c r="W9" s="583"/>
      <c r="X9" s="583"/>
      <c r="Y9" s="584"/>
      <c r="Z9" s="583"/>
      <c r="AA9" s="583"/>
      <c r="AB9" s="751" t="s">
        <v>446</v>
      </c>
      <c r="AC9" s="751"/>
      <c r="AD9" s="751"/>
      <c r="AE9" s="751"/>
      <c r="AF9" s="751"/>
      <c r="AG9" s="751"/>
      <c r="AH9" s="753"/>
      <c r="AI9" s="583"/>
      <c r="AJ9" s="583" t="s">
        <v>447</v>
      </c>
      <c r="AK9" s="583"/>
      <c r="AL9" s="583"/>
      <c r="AM9" s="583"/>
      <c r="AN9" s="583"/>
      <c r="AO9" s="753"/>
      <c r="AP9" s="583"/>
      <c r="AQ9" s="751" t="s">
        <v>448</v>
      </c>
      <c r="AR9" s="751"/>
      <c r="AS9" s="751"/>
      <c r="AT9" s="751"/>
      <c r="AU9" s="751"/>
      <c r="AV9" s="751"/>
      <c r="AW9" s="753"/>
      <c r="AX9" s="583"/>
      <c r="AY9" s="751" t="s">
        <v>449</v>
      </c>
      <c r="AZ9" s="751"/>
      <c r="BA9" s="751"/>
      <c r="BB9" s="751"/>
      <c r="BC9" s="751"/>
      <c r="BD9" s="751"/>
      <c r="BE9" s="753"/>
      <c r="BF9" s="583"/>
      <c r="BG9" s="583" t="s">
        <v>450</v>
      </c>
      <c r="BH9" s="583"/>
      <c r="BI9" s="583"/>
      <c r="BJ9" s="583"/>
      <c r="BK9" s="583"/>
      <c r="BL9" s="583"/>
      <c r="BM9" s="583"/>
      <c r="BN9" s="584"/>
    </row>
    <row r="10" spans="4:81" ht="23.25" customHeight="1">
      <c r="D10" s="377"/>
      <c r="E10" s="604">
        <v>65</v>
      </c>
      <c r="F10" s="604"/>
      <c r="G10" s="667" t="s">
        <v>438</v>
      </c>
      <c r="H10" s="667"/>
      <c r="I10" s="667"/>
      <c r="J10" s="667"/>
      <c r="K10" s="667"/>
      <c r="L10" s="667"/>
      <c r="M10" s="667"/>
      <c r="N10" s="667"/>
      <c r="O10" s="667"/>
      <c r="P10" s="667"/>
      <c r="Q10" s="667"/>
      <c r="R10" s="667"/>
      <c r="S10" s="668"/>
      <c r="T10" s="1278" t="s">
        <v>444</v>
      </c>
      <c r="U10" s="726"/>
      <c r="V10" s="726"/>
      <c r="W10" s="726"/>
      <c r="X10" s="726"/>
      <c r="Y10" s="726"/>
      <c r="Z10" s="726"/>
      <c r="AA10" s="726"/>
      <c r="AB10" s="726"/>
      <c r="AC10" s="726"/>
      <c r="AD10" s="1275"/>
      <c r="AE10" s="1118"/>
      <c r="AF10" s="1084"/>
      <c r="AG10" s="1084"/>
      <c r="AH10" s="1085"/>
      <c r="AI10" s="628" t="s">
        <v>277</v>
      </c>
      <c r="AJ10" s="628"/>
      <c r="AK10" s="628"/>
      <c r="AL10" s="628"/>
      <c r="AM10" s="628"/>
      <c r="AN10" s="628"/>
      <c r="AO10" s="628"/>
      <c r="AP10" s="628"/>
      <c r="AQ10" s="14"/>
      <c r="AR10" s="726" t="s">
        <v>452</v>
      </c>
      <c r="AS10" s="726"/>
      <c r="AT10" s="726"/>
      <c r="AU10" s="726"/>
      <c r="AV10" s="726"/>
      <c r="AW10" s="726"/>
      <c r="AX10" s="726"/>
      <c r="AY10" s="726"/>
      <c r="AZ10" s="726"/>
      <c r="BA10" s="726"/>
      <c r="BB10" s="1275"/>
      <c r="BC10" s="1118"/>
      <c r="BD10" s="1084"/>
      <c r="BE10" s="1084"/>
      <c r="BF10" s="1085"/>
      <c r="BG10" s="628" t="s">
        <v>277</v>
      </c>
      <c r="BH10" s="628"/>
      <c r="BI10" s="628"/>
      <c r="BJ10" s="628"/>
      <c r="BK10" s="628"/>
      <c r="BL10" s="628"/>
      <c r="BM10" s="628"/>
      <c r="BN10" s="629"/>
    </row>
    <row r="11" spans="4:81" ht="23.25" customHeight="1">
      <c r="D11" s="378"/>
      <c r="E11" s="588"/>
      <c r="F11" s="588"/>
      <c r="G11" s="638"/>
      <c r="H11" s="638"/>
      <c r="I11" s="638"/>
      <c r="J11" s="638"/>
      <c r="K11" s="638"/>
      <c r="L11" s="638"/>
      <c r="M11" s="638"/>
      <c r="N11" s="638"/>
      <c r="O11" s="638"/>
      <c r="P11" s="638"/>
      <c r="Q11" s="638"/>
      <c r="R11" s="638"/>
      <c r="S11" s="669"/>
      <c r="T11" s="1277" t="s">
        <v>451</v>
      </c>
      <c r="U11" s="690"/>
      <c r="V11" s="690"/>
      <c r="W11" s="690"/>
      <c r="X11" s="690"/>
      <c r="Y11" s="690"/>
      <c r="Z11" s="690"/>
      <c r="AA11" s="690"/>
      <c r="AB11" s="690"/>
      <c r="AC11" s="690"/>
      <c r="AD11" s="690"/>
      <c r="AE11" s="1153"/>
      <c r="AF11" s="1086"/>
      <c r="AG11" s="1086"/>
      <c r="AH11" s="1087"/>
      <c r="AI11" s="557" t="s">
        <v>277</v>
      </c>
      <c r="AJ11" s="557"/>
      <c r="AK11" s="557"/>
      <c r="AL11" s="557"/>
      <c r="AM11" s="557"/>
      <c r="AN11" s="557"/>
      <c r="AO11" s="557"/>
      <c r="AP11" s="557"/>
      <c r="AQ11" s="460"/>
      <c r="AR11" s="690" t="s">
        <v>453</v>
      </c>
      <c r="AS11" s="690"/>
      <c r="AT11" s="690"/>
      <c r="AU11" s="690"/>
      <c r="AV11" s="690"/>
      <c r="AW11" s="690"/>
      <c r="AX11" s="690"/>
      <c r="AY11" s="690"/>
      <c r="AZ11" s="690"/>
      <c r="BA11" s="690"/>
      <c r="BB11" s="1276"/>
      <c r="BC11" s="1153"/>
      <c r="BD11" s="1086"/>
      <c r="BE11" s="1086"/>
      <c r="BF11" s="1087"/>
      <c r="BG11" s="557" t="s">
        <v>277</v>
      </c>
      <c r="BH11" s="557"/>
      <c r="BI11" s="557"/>
      <c r="BJ11" s="557"/>
      <c r="BK11" s="557"/>
      <c r="BL11" s="557"/>
      <c r="BM11" s="557"/>
      <c r="BN11" s="558"/>
    </row>
    <row r="12" spans="4:81" ht="46.5" customHeight="1">
      <c r="D12" s="378"/>
      <c r="G12" s="347"/>
      <c r="H12" s="347"/>
      <c r="I12" s="347"/>
      <c r="J12" s="347"/>
      <c r="K12" s="347"/>
      <c r="L12" s="347"/>
      <c r="M12" s="347"/>
      <c r="N12" s="347"/>
      <c r="O12" s="347"/>
      <c r="P12" s="347"/>
      <c r="Q12" s="347"/>
      <c r="R12" s="347"/>
      <c r="S12" s="347"/>
      <c r="T12" s="1031" t="s">
        <v>454</v>
      </c>
      <c r="U12" s="639"/>
      <c r="V12" s="639"/>
      <c r="W12" s="639"/>
      <c r="X12" s="639"/>
      <c r="Y12" s="639"/>
      <c r="Z12" s="639"/>
      <c r="AA12" s="639"/>
      <c r="AB12" s="639"/>
      <c r="AC12" s="639"/>
      <c r="AD12" s="639"/>
      <c r="AE12" s="639"/>
      <c r="AF12" s="639"/>
      <c r="AG12" s="639"/>
      <c r="AH12" s="639"/>
      <c r="AI12" s="639"/>
      <c r="AJ12" s="639"/>
      <c r="AK12" s="639"/>
      <c r="AL12" s="1154"/>
      <c r="AM12" s="1129"/>
      <c r="AN12" s="1129"/>
      <c r="AO12" s="1148"/>
      <c r="AP12" s="575" t="s">
        <v>277</v>
      </c>
      <c r="AQ12" s="575"/>
      <c r="AR12" s="575"/>
      <c r="AS12" s="575"/>
      <c r="AT12" s="575"/>
      <c r="AU12" s="575"/>
      <c r="AV12" s="575"/>
      <c r="AW12" s="575"/>
      <c r="AX12" s="422"/>
      <c r="AY12" s="422"/>
      <c r="AZ12" s="422"/>
      <c r="BA12" s="422"/>
      <c r="BB12" s="422"/>
      <c r="BC12" s="422"/>
      <c r="BD12" s="422"/>
      <c r="BE12" s="433"/>
      <c r="BF12" s="433"/>
      <c r="BG12" s="433"/>
      <c r="BH12" s="128"/>
      <c r="BI12" s="128"/>
      <c r="BJ12" s="128"/>
      <c r="BK12" s="128"/>
      <c r="BL12" s="325"/>
      <c r="BM12" s="325"/>
      <c r="BN12" s="374"/>
    </row>
    <row r="13" spans="4:81" ht="41.25" customHeight="1">
      <c r="D13" s="30"/>
      <c r="E13" s="583">
        <v>66</v>
      </c>
      <c r="F13" s="583"/>
      <c r="G13" s="1260" t="s">
        <v>439</v>
      </c>
      <c r="H13" s="1260"/>
      <c r="I13" s="1260"/>
      <c r="J13" s="1260"/>
      <c r="K13" s="1260"/>
      <c r="L13" s="1260"/>
      <c r="M13" s="1260"/>
      <c r="N13" s="1260"/>
      <c r="O13" s="1260"/>
      <c r="P13" s="1260"/>
      <c r="Q13" s="1260"/>
      <c r="R13" s="1260"/>
      <c r="S13" s="1261"/>
      <c r="T13" s="750"/>
      <c r="U13" s="751"/>
      <c r="V13" s="751"/>
      <c r="W13" s="751"/>
      <c r="X13" s="751"/>
      <c r="Y13" s="751"/>
      <c r="Z13" s="751"/>
      <c r="AA13" s="751"/>
      <c r="AB13" s="751"/>
      <c r="AC13" s="751"/>
      <c r="AD13" s="751"/>
      <c r="AE13" s="751"/>
      <c r="AF13" s="751"/>
      <c r="AG13" s="751"/>
      <c r="AH13" s="751"/>
      <c r="AI13" s="751"/>
      <c r="AJ13" s="751"/>
      <c r="AK13" s="751"/>
      <c r="AL13" s="751"/>
      <c r="AM13" s="751"/>
      <c r="AN13" s="751"/>
      <c r="AO13" s="751"/>
      <c r="AP13" s="751"/>
      <c r="AQ13" s="751"/>
      <c r="AR13" s="751"/>
      <c r="AS13" s="751"/>
      <c r="AT13" s="751"/>
      <c r="AU13" s="751"/>
      <c r="AV13" s="751"/>
      <c r="AW13" s="751"/>
      <c r="AX13" s="751"/>
      <c r="AY13" s="751"/>
      <c r="AZ13" s="751"/>
      <c r="BA13" s="751"/>
      <c r="BB13" s="751"/>
      <c r="BC13" s="751"/>
      <c r="BD13" s="751"/>
      <c r="BE13" s="751"/>
      <c r="BF13" s="751"/>
      <c r="BG13" s="751"/>
      <c r="BH13" s="751"/>
      <c r="BI13" s="751"/>
      <c r="BJ13" s="751"/>
      <c r="BK13" s="751"/>
      <c r="BL13" s="751"/>
      <c r="BM13" s="751"/>
      <c r="BN13" s="752"/>
    </row>
    <row r="14" spans="4:81" ht="31.5" customHeight="1">
      <c r="D14" s="1257"/>
      <c r="E14" s="604">
        <v>67</v>
      </c>
      <c r="F14" s="604"/>
      <c r="G14" s="667" t="s">
        <v>456</v>
      </c>
      <c r="H14" s="667"/>
      <c r="I14" s="667"/>
      <c r="J14" s="667"/>
      <c r="K14" s="667"/>
      <c r="L14" s="667"/>
      <c r="M14" s="667"/>
      <c r="N14" s="667"/>
      <c r="O14" s="667"/>
      <c r="P14" s="667"/>
      <c r="Q14" s="667"/>
      <c r="R14" s="667"/>
      <c r="S14" s="668"/>
      <c r="T14" s="1267" t="s">
        <v>457</v>
      </c>
      <c r="U14" s="714"/>
      <c r="V14" s="714"/>
      <c r="W14" s="714"/>
      <c r="X14" s="714"/>
      <c r="Y14" s="714"/>
      <c r="Z14" s="714"/>
      <c r="AA14" s="714"/>
      <c r="AB14" s="714"/>
      <c r="AC14" s="714"/>
      <c r="AD14" s="714"/>
      <c r="AE14" s="714"/>
      <c r="AF14" s="714"/>
      <c r="AG14" s="714"/>
      <c r="AH14" s="1063"/>
      <c r="AI14" s="1252"/>
      <c r="AJ14" s="1253"/>
      <c r="AK14" s="1253"/>
      <c r="AL14" s="1254"/>
      <c r="AM14" s="604" t="s">
        <v>277</v>
      </c>
      <c r="AN14" s="604"/>
      <c r="AO14" s="604"/>
      <c r="AP14" s="604"/>
      <c r="AQ14" s="604"/>
      <c r="AR14" s="604"/>
      <c r="AS14" s="604"/>
      <c r="AT14" s="604"/>
      <c r="AU14" s="392"/>
      <c r="AV14" s="392"/>
      <c r="AW14" s="392"/>
      <c r="AX14" s="392"/>
      <c r="AY14" s="392"/>
      <c r="AZ14" s="392"/>
      <c r="BA14" s="392"/>
      <c r="BB14" s="392"/>
      <c r="BC14" s="392"/>
      <c r="BD14" s="392"/>
      <c r="BE14" s="392"/>
      <c r="BF14" s="457"/>
      <c r="BG14" s="50"/>
      <c r="BH14" s="50"/>
      <c r="BI14" s="50"/>
      <c r="BJ14" s="50"/>
      <c r="BK14" s="392"/>
      <c r="BL14" s="392"/>
      <c r="BM14" s="392"/>
      <c r="BN14" s="3"/>
      <c r="BO14" s="6"/>
    </row>
    <row r="15" spans="4:81" ht="31.5" customHeight="1">
      <c r="D15" s="1258"/>
      <c r="E15" s="588"/>
      <c r="F15" s="588"/>
      <c r="G15" s="638"/>
      <c r="H15" s="638"/>
      <c r="I15" s="638"/>
      <c r="J15" s="638"/>
      <c r="K15" s="638"/>
      <c r="L15" s="638"/>
      <c r="M15" s="638"/>
      <c r="N15" s="638"/>
      <c r="O15" s="638"/>
      <c r="P15" s="638"/>
      <c r="Q15" s="638"/>
      <c r="R15" s="638"/>
      <c r="S15" s="669"/>
      <c r="T15" s="1268" t="s">
        <v>458</v>
      </c>
      <c r="U15" s="1269"/>
      <c r="V15" s="1269"/>
      <c r="W15" s="723" t="s">
        <v>489</v>
      </c>
      <c r="X15" s="724"/>
      <c r="Y15" s="724"/>
      <c r="Z15" s="724"/>
      <c r="AA15" s="724"/>
      <c r="AB15" s="724"/>
      <c r="AC15" s="724"/>
      <c r="AD15" s="724"/>
      <c r="AE15" s="724"/>
      <c r="AF15" s="724"/>
      <c r="AG15" s="724"/>
      <c r="AH15" s="725"/>
      <c r="AI15" s="1153"/>
      <c r="AJ15" s="1086"/>
      <c r="AK15" s="1086"/>
      <c r="AL15" s="1087"/>
      <c r="AM15" s="625" t="s">
        <v>455</v>
      </c>
      <c r="AN15" s="557"/>
      <c r="AO15" s="557"/>
      <c r="AP15" s="557"/>
      <c r="AQ15" s="557"/>
      <c r="AR15" s="557"/>
      <c r="AS15" s="557"/>
      <c r="AT15" s="557"/>
      <c r="AU15" s="557"/>
      <c r="AV15" s="557"/>
      <c r="AW15" s="557"/>
      <c r="AX15" s="557"/>
      <c r="AY15" s="557"/>
      <c r="AZ15" s="557"/>
      <c r="BA15" s="557"/>
      <c r="BB15" s="557"/>
      <c r="BC15" s="557"/>
      <c r="BD15" s="557"/>
      <c r="BE15" s="557"/>
      <c r="BF15" s="557"/>
      <c r="BG15" s="557"/>
      <c r="BH15" s="480"/>
      <c r="BI15" s="480"/>
      <c r="BJ15" s="480"/>
      <c r="BK15" s="480"/>
      <c r="BL15" s="480"/>
      <c r="BM15" s="480"/>
      <c r="BN15" s="481"/>
      <c r="BO15" s="458"/>
      <c r="BP15" s="442"/>
      <c r="BQ15" s="442"/>
      <c r="BR15" s="442"/>
      <c r="BS15" s="442"/>
      <c r="BT15" s="442"/>
      <c r="BU15" s="442"/>
      <c r="BV15" s="440"/>
      <c r="BW15" s="440"/>
      <c r="BX15" s="440"/>
      <c r="BY15" s="500"/>
      <c r="BZ15" s="440"/>
      <c r="CA15" s="440"/>
      <c r="CB15" s="440"/>
      <c r="CC15" s="439"/>
    </row>
    <row r="16" spans="4:81" ht="31.5" customHeight="1">
      <c r="D16" s="1259"/>
      <c r="E16" s="575"/>
      <c r="F16" s="575"/>
      <c r="G16" s="1033"/>
      <c r="H16" s="1033"/>
      <c r="I16" s="1033"/>
      <c r="J16" s="1033"/>
      <c r="K16" s="1033"/>
      <c r="L16" s="1033"/>
      <c r="M16" s="1033"/>
      <c r="N16" s="1033"/>
      <c r="O16" s="1033"/>
      <c r="P16" s="1033"/>
      <c r="Q16" s="1033"/>
      <c r="R16" s="1033"/>
      <c r="S16" s="1034"/>
      <c r="T16" s="1270"/>
      <c r="U16" s="1271"/>
      <c r="V16" s="1271"/>
      <c r="W16" s="648" t="s">
        <v>459</v>
      </c>
      <c r="X16" s="649"/>
      <c r="Y16" s="649"/>
      <c r="Z16" s="649"/>
      <c r="AA16" s="649"/>
      <c r="AB16" s="649"/>
      <c r="AC16" s="649"/>
      <c r="AD16" s="649"/>
      <c r="AE16" s="649"/>
      <c r="AF16" s="649"/>
      <c r="AG16" s="649"/>
      <c r="AH16" s="666"/>
      <c r="AI16" s="1272"/>
      <c r="AJ16" s="1273"/>
      <c r="AK16" s="1273"/>
      <c r="AL16" s="1273"/>
      <c r="AM16" s="1273"/>
      <c r="AN16" s="1274"/>
      <c r="AO16" s="1262" t="s">
        <v>460</v>
      </c>
      <c r="AP16" s="1263"/>
      <c r="AQ16" s="1263"/>
      <c r="AR16" s="1263"/>
      <c r="AS16" s="1263"/>
      <c r="AT16" s="1263"/>
      <c r="AU16" s="1263"/>
      <c r="AV16" s="1264"/>
      <c r="AW16" s="1265" t="s">
        <v>295</v>
      </c>
      <c r="AX16" s="1265"/>
      <c r="AY16" s="1265"/>
      <c r="AZ16" s="1265"/>
      <c r="BA16" s="1265"/>
      <c r="BB16" s="1265"/>
      <c r="BC16" s="1265"/>
      <c r="BD16" s="1265"/>
      <c r="BE16" s="1265"/>
      <c r="BF16" s="1265"/>
      <c r="BG16" s="1265"/>
      <c r="BH16" s="1265"/>
      <c r="BI16" s="1265"/>
      <c r="BJ16" s="1265"/>
      <c r="BK16" s="1265"/>
      <c r="BL16" s="1265"/>
      <c r="BM16" s="1265"/>
      <c r="BN16" s="1266"/>
      <c r="BY16" s="500"/>
    </row>
    <row r="17" spans="4:77" ht="20.149999999999999" customHeight="1">
      <c r="D17" s="84"/>
      <c r="E17" s="251"/>
      <c r="F17" s="391"/>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441"/>
      <c r="AI17" s="442"/>
      <c r="AJ17" s="441"/>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0"/>
      <c r="BH17" s="440"/>
      <c r="BI17" s="440"/>
      <c r="BJ17" s="440"/>
      <c r="BK17" s="440"/>
      <c r="BL17" s="440"/>
      <c r="BM17" s="440"/>
      <c r="BN17" s="439"/>
      <c r="BY17" s="500"/>
    </row>
    <row r="18" spans="4:77" ht="20.149999999999999" customHeight="1">
      <c r="AH18" s="543"/>
      <c r="AI18" s="543"/>
      <c r="AJ18" s="411"/>
      <c r="AK18" s="543"/>
      <c r="AL18" s="543"/>
      <c r="AM18" s="543"/>
      <c r="AN18" s="543"/>
      <c r="AO18" s="543"/>
      <c r="AP18" s="543"/>
      <c r="AQ18" s="543"/>
      <c r="AR18" s="543"/>
      <c r="AS18" s="543"/>
      <c r="AT18" s="543"/>
      <c r="AU18" s="543"/>
      <c r="AV18" s="543"/>
      <c r="AW18" s="543"/>
      <c r="AX18" s="543"/>
      <c r="AY18" s="543"/>
      <c r="AZ18" s="411"/>
      <c r="BA18" s="543"/>
      <c r="BB18" s="543"/>
      <c r="BC18" s="543"/>
      <c r="BD18" s="543"/>
      <c r="BE18" s="543"/>
      <c r="BF18" s="543"/>
      <c r="BG18" s="543"/>
      <c r="BH18" s="543"/>
      <c r="BI18" s="543"/>
      <c r="BJ18" s="543"/>
      <c r="BK18" s="543"/>
      <c r="BL18" s="543"/>
      <c r="BM18" s="543"/>
      <c r="BN18" s="503"/>
      <c r="BO18" s="107"/>
      <c r="BP18" s="107"/>
      <c r="BQ18" s="107"/>
      <c r="BR18" s="107"/>
      <c r="BS18" s="107"/>
    </row>
    <row r="19" spans="4:77" ht="20.149999999999999" customHeight="1">
      <c r="V19" s="325"/>
      <c r="W19" s="325"/>
      <c r="X19" s="325"/>
      <c r="AH19" s="504"/>
      <c r="AI19" s="504"/>
      <c r="AJ19" s="504"/>
      <c r="AK19" s="504"/>
      <c r="AL19" s="504"/>
      <c r="AM19" s="504"/>
      <c r="AN19" s="504"/>
      <c r="AO19" s="504"/>
      <c r="AP19" s="504"/>
      <c r="AQ19" s="504"/>
      <c r="AR19" s="504"/>
      <c r="AS19" s="504"/>
      <c r="AT19" s="504"/>
      <c r="AU19" s="504"/>
      <c r="AV19" s="504"/>
      <c r="AW19" s="504"/>
      <c r="AX19" s="504"/>
      <c r="AY19" s="504"/>
      <c r="AZ19" s="504"/>
      <c r="BA19" s="504"/>
      <c r="BB19" s="504"/>
      <c r="BC19" s="504"/>
      <c r="BD19" s="504"/>
      <c r="BE19" s="504"/>
      <c r="BF19" s="504"/>
      <c r="BG19" s="504"/>
      <c r="BH19" s="504"/>
      <c r="BI19" s="504"/>
      <c r="BJ19" s="504"/>
      <c r="BK19" s="504"/>
      <c r="BL19" s="107"/>
      <c r="BM19" s="107"/>
      <c r="BN19" s="107"/>
      <c r="BO19" s="107"/>
      <c r="BP19" s="107"/>
      <c r="BQ19" s="107"/>
      <c r="BR19" s="107"/>
      <c r="BS19" s="107"/>
    </row>
    <row r="20" spans="4:77" ht="20.149999999999999" customHeight="1">
      <c r="BL20" s="107"/>
      <c r="BM20" s="107"/>
      <c r="BN20" s="107"/>
      <c r="BO20" s="107"/>
      <c r="BP20" s="107"/>
      <c r="BQ20" s="107"/>
      <c r="BR20" s="107"/>
      <c r="BS20" s="107"/>
      <c r="BT20" s="107"/>
      <c r="BU20" s="107"/>
      <c r="BV20" s="107"/>
      <c r="BW20" s="107"/>
    </row>
    <row r="21" spans="4:77" ht="20.149999999999999" customHeight="1">
      <c r="Z21" s="29"/>
      <c r="AA21" s="29"/>
      <c r="AB21" s="29"/>
      <c r="AC21" s="29"/>
      <c r="AD21" s="29"/>
      <c r="AE21" s="29"/>
      <c r="AF21" s="29"/>
      <c r="AM21" s="29"/>
      <c r="AN21" s="29"/>
      <c r="AO21" s="29"/>
      <c r="AP21" s="29"/>
      <c r="AQ21" s="29"/>
      <c r="AR21" s="29"/>
      <c r="AS21" s="29"/>
      <c r="BL21" s="107"/>
      <c r="BM21" s="107"/>
      <c r="BN21" s="107"/>
      <c r="BO21" s="107"/>
      <c r="BP21" s="107"/>
      <c r="BQ21" s="107"/>
      <c r="BR21" s="107"/>
      <c r="BS21" s="107"/>
      <c r="BT21" s="107"/>
      <c r="BU21" s="107"/>
      <c r="BV21" s="107"/>
      <c r="BW21" s="107"/>
    </row>
    <row r="22" spans="4:77" ht="20.149999999999999" customHeight="1">
      <c r="AM22" s="29"/>
      <c r="AN22" s="29"/>
      <c r="AO22" s="29"/>
      <c r="AP22" s="29"/>
      <c r="AQ22" s="29"/>
      <c r="AR22" s="29"/>
      <c r="AS22" s="29"/>
      <c r="BL22" s="107"/>
      <c r="BM22" s="107"/>
      <c r="BN22" s="107"/>
      <c r="BO22" s="107"/>
      <c r="BP22" s="107"/>
      <c r="BQ22" s="107"/>
      <c r="BR22" s="107"/>
      <c r="BS22" s="107"/>
      <c r="BT22" s="107"/>
      <c r="BU22" s="107"/>
      <c r="BV22" s="107"/>
      <c r="BW22" s="107"/>
    </row>
    <row r="23" spans="4:77" ht="20.149999999999999" customHeight="1"/>
    <row r="24" spans="4:77" ht="20.149999999999999" customHeight="1"/>
    <row r="25" spans="4:77" ht="20.149999999999999" customHeight="1"/>
    <row r="26" spans="4:77" ht="20.149999999999999" customHeight="1"/>
    <row r="27" spans="4:77" ht="20.149999999999999" customHeight="1"/>
    <row r="28" spans="4:77" ht="20.149999999999999" customHeight="1"/>
    <row r="29" spans="4:77" ht="20.149999999999999" customHeight="1"/>
    <row r="30" spans="4:77" ht="20.149999999999999" customHeight="1">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row>
    <row r="31" spans="4:77" ht="20.149999999999999" customHeight="1">
      <c r="G31" s="325"/>
    </row>
    <row r="32" spans="4:77" ht="20.149999999999999" customHeight="1">
      <c r="F32" s="347"/>
      <c r="G32" s="347"/>
      <c r="H32" s="347"/>
      <c r="I32" s="347"/>
      <c r="J32" s="347"/>
      <c r="K32" s="347"/>
      <c r="L32" s="347"/>
      <c r="M32" s="347"/>
      <c r="N32" s="347"/>
      <c r="O32" s="347"/>
      <c r="P32" s="347"/>
      <c r="Q32" s="347"/>
      <c r="S32" s="347"/>
      <c r="T32" s="347"/>
      <c r="U32" s="347"/>
      <c r="V32" s="347"/>
      <c r="W32" s="347"/>
      <c r="X32" s="347"/>
      <c r="Y32" s="347"/>
      <c r="Z32" s="347"/>
      <c r="AA32" s="347"/>
      <c r="AB32" s="347"/>
      <c r="AC32" s="347"/>
      <c r="AD32" s="347"/>
      <c r="AE32" s="347"/>
      <c r="AF32" s="347"/>
      <c r="AG32" s="347"/>
      <c r="AH32" s="347"/>
      <c r="AI32" s="347"/>
      <c r="AK32" s="347"/>
      <c r="AL32" s="347"/>
      <c r="AM32" s="347"/>
      <c r="AN32" s="347"/>
      <c r="AO32" s="347"/>
      <c r="AP32" s="347"/>
    </row>
    <row r="33" spans="5:80" ht="20.149999999999999" customHeight="1"/>
    <row r="34" spans="5:80" ht="20.149999999999999" customHeight="1">
      <c r="E34" s="325"/>
    </row>
    <row r="35" spans="5:80" ht="20.149999999999999" customHeight="1">
      <c r="F35" s="347"/>
      <c r="G35" s="347"/>
      <c r="H35" s="347"/>
      <c r="I35" s="347"/>
      <c r="J35" s="347"/>
      <c r="K35" s="347"/>
      <c r="L35" s="347"/>
      <c r="M35" s="347"/>
      <c r="N35" s="347"/>
      <c r="O35" s="347"/>
      <c r="P35" s="347"/>
      <c r="Q35" s="347"/>
      <c r="S35" s="347"/>
      <c r="T35" s="347"/>
      <c r="U35" s="347"/>
      <c r="V35" s="347"/>
      <c r="W35" s="347"/>
      <c r="X35" s="347"/>
      <c r="Y35" s="347"/>
      <c r="Z35" s="347"/>
      <c r="AA35" s="347"/>
      <c r="AB35" s="347"/>
      <c r="AC35" s="347"/>
      <c r="AD35" s="347"/>
      <c r="AE35" s="347"/>
      <c r="AF35" s="347"/>
      <c r="AG35" s="347"/>
      <c r="AH35" s="347"/>
      <c r="AI35" s="347"/>
      <c r="AK35" s="347"/>
      <c r="AL35" s="347"/>
      <c r="AM35" s="347"/>
      <c r="AN35" s="347"/>
      <c r="AO35" s="347"/>
      <c r="AP35" s="347"/>
    </row>
    <row r="36" spans="5:80" ht="20.149999999999999" customHeight="1">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5:80" ht="20.149999999999999" customHeight="1">
      <c r="AT37" s="128"/>
      <c r="AU37" s="128"/>
      <c r="AV37" s="128"/>
      <c r="AW37" s="128"/>
      <c r="AX37" s="128"/>
      <c r="AY37" s="128"/>
      <c r="BA37" s="128"/>
      <c r="BB37" s="128"/>
      <c r="BC37" s="128"/>
      <c r="BD37" s="128"/>
      <c r="BL37" s="20"/>
      <c r="BM37" s="20"/>
      <c r="BN37" s="20"/>
      <c r="BO37" s="20"/>
      <c r="BP37" s="20"/>
      <c r="BQ37" s="20"/>
      <c r="BR37" s="20"/>
      <c r="BS37" s="20"/>
      <c r="BT37" s="20"/>
      <c r="BU37" s="20"/>
      <c r="BV37" s="20"/>
      <c r="BW37" s="20"/>
    </row>
    <row r="38" spans="5:80" ht="20.149999999999999" customHeight="1"/>
    <row r="39" spans="5:80" ht="20.149999999999999" customHeight="1"/>
  </sheetData>
  <mergeCells count="58">
    <mergeCell ref="T12:AK12"/>
    <mergeCell ref="AR10:BB10"/>
    <mergeCell ref="AR11:BB11"/>
    <mergeCell ref="AL12:AO12"/>
    <mergeCell ref="AP12:AW12"/>
    <mergeCell ref="AI10:AP10"/>
    <mergeCell ref="T11:AD11"/>
    <mergeCell ref="AE11:AH11"/>
    <mergeCell ref="AI11:AP11"/>
    <mergeCell ref="AE10:AH10"/>
    <mergeCell ref="T10:AD10"/>
    <mergeCell ref="AO16:AV16"/>
    <mergeCell ref="AW16:BN16"/>
    <mergeCell ref="T14:AH14"/>
    <mergeCell ref="AM14:AT14"/>
    <mergeCell ref="T15:V16"/>
    <mergeCell ref="W15:AH15"/>
    <mergeCell ref="W16:AH16"/>
    <mergeCell ref="AI14:AL14"/>
    <mergeCell ref="AI15:AL15"/>
    <mergeCell ref="AI16:AN16"/>
    <mergeCell ref="D14:D16"/>
    <mergeCell ref="E8:F8"/>
    <mergeCell ref="E10:F11"/>
    <mergeCell ref="G10:S11"/>
    <mergeCell ref="E5:F6"/>
    <mergeCell ref="G5:S6"/>
    <mergeCell ref="E14:F16"/>
    <mergeCell ref="E13:F13"/>
    <mergeCell ref="G13:S13"/>
    <mergeCell ref="G14:S16"/>
    <mergeCell ref="T8:W8"/>
    <mergeCell ref="AZ7:BC7"/>
    <mergeCell ref="BD7:BN7"/>
    <mergeCell ref="AZ6:BC6"/>
    <mergeCell ref="BD6:BN6"/>
    <mergeCell ref="X8:AE8"/>
    <mergeCell ref="AW9:AX9"/>
    <mergeCell ref="T9:Y9"/>
    <mergeCell ref="Z9:AA9"/>
    <mergeCell ref="AB9:AG9"/>
    <mergeCell ref="AH9:AI9"/>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 ref="AO9:AP9"/>
    <mergeCell ref="AQ9:AV9"/>
  </mergeCells>
  <phoneticPr fontId="1"/>
  <dataValidations count="1">
    <dataValidation type="list" allowBlank="1" showInputMessage="1" showErrorMessage="1" sqref="AZ5:BC7 T8:W8 AE10:AH11 BC10:BF11 AL12:AO12 AI14:AL15" xr:uid="{00000000-0002-0000-0500-000000000000}">
      <formula1>"1,2"</formula1>
    </dataValidation>
  </dataValidations>
  <pageMargins left="0.35433070866141736" right="0.19685039370078741" top="0.39370078740157483" bottom="0.23622047244094491" header="0" footer="0.15748031496062992"/>
  <pageSetup paperSize="9" scale="82"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4</xdr:row>
                    <xdr:rowOff>0</xdr:rowOff>
                  </from>
                  <to>
                    <xdr:col>61</xdr:col>
                    <xdr:colOff>12700</xdr:colOff>
                    <xdr:row>4</xdr:row>
                    <xdr:rowOff>285750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4</xdr:row>
                    <xdr:rowOff>0</xdr:rowOff>
                  </from>
                  <to>
                    <xdr:col>51</xdr:col>
                    <xdr:colOff>12700</xdr:colOff>
                    <xdr:row>4</xdr:row>
                    <xdr:rowOff>285750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4</xdr:row>
                    <xdr:rowOff>0</xdr:rowOff>
                  </from>
                  <to>
                    <xdr:col>49</xdr:col>
                    <xdr:colOff>12700</xdr:colOff>
                    <xdr:row>4</xdr:row>
                    <xdr:rowOff>285750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4</xdr:row>
                    <xdr:rowOff>0</xdr:rowOff>
                  </from>
                  <to>
                    <xdr:col>31</xdr:col>
                    <xdr:colOff>12700</xdr:colOff>
                    <xdr:row>4</xdr:row>
                    <xdr:rowOff>285750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4</xdr:row>
                    <xdr:rowOff>0</xdr:rowOff>
                  </from>
                  <to>
                    <xdr:col>35</xdr:col>
                    <xdr:colOff>12700</xdr:colOff>
                    <xdr:row>4</xdr:row>
                    <xdr:rowOff>285750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4</xdr:row>
                    <xdr:rowOff>0</xdr:rowOff>
                  </from>
                  <to>
                    <xdr:col>63</xdr:col>
                    <xdr:colOff>12700</xdr:colOff>
                    <xdr:row>4</xdr:row>
                    <xdr:rowOff>285750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5</xdr:row>
                    <xdr:rowOff>0</xdr:rowOff>
                  </from>
                  <to>
                    <xdr:col>63</xdr:col>
                    <xdr:colOff>12700</xdr:colOff>
                    <xdr:row>5</xdr:row>
                    <xdr:rowOff>285750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6</xdr:row>
                    <xdr:rowOff>0</xdr:rowOff>
                  </from>
                  <to>
                    <xdr:col>63</xdr:col>
                    <xdr:colOff>12700</xdr:colOff>
                    <xdr:row>6</xdr:row>
                    <xdr:rowOff>285750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7</xdr:row>
                    <xdr:rowOff>0</xdr:rowOff>
                  </from>
                  <to>
                    <xdr:col>31</xdr:col>
                    <xdr:colOff>12700</xdr:colOff>
                    <xdr:row>7</xdr:row>
                    <xdr:rowOff>285750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19050</xdr:colOff>
                    <xdr:row>8</xdr:row>
                    <xdr:rowOff>31750</xdr:rowOff>
                  </from>
                  <to>
                    <xdr:col>27</xdr:col>
                    <xdr:colOff>12700</xdr:colOff>
                    <xdr:row>8</xdr:row>
                    <xdr:rowOff>279400</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19050</xdr:colOff>
                    <xdr:row>8</xdr:row>
                    <xdr:rowOff>31750</xdr:rowOff>
                  </from>
                  <to>
                    <xdr:col>35</xdr:col>
                    <xdr:colOff>12700</xdr:colOff>
                    <xdr:row>8</xdr:row>
                    <xdr:rowOff>279400</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19050</xdr:colOff>
                    <xdr:row>8</xdr:row>
                    <xdr:rowOff>31750</xdr:rowOff>
                  </from>
                  <to>
                    <xdr:col>42</xdr:col>
                    <xdr:colOff>12700</xdr:colOff>
                    <xdr:row>8</xdr:row>
                    <xdr:rowOff>279400</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19050</xdr:colOff>
                    <xdr:row>8</xdr:row>
                    <xdr:rowOff>31750</xdr:rowOff>
                  </from>
                  <to>
                    <xdr:col>50</xdr:col>
                    <xdr:colOff>12700</xdr:colOff>
                    <xdr:row>8</xdr:row>
                    <xdr:rowOff>279400</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19050</xdr:colOff>
                    <xdr:row>8</xdr:row>
                    <xdr:rowOff>31750</xdr:rowOff>
                  </from>
                  <to>
                    <xdr:col>58</xdr:col>
                    <xdr:colOff>12700</xdr:colOff>
                    <xdr:row>8</xdr:row>
                    <xdr:rowOff>279400</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9</xdr:row>
                    <xdr:rowOff>0</xdr:rowOff>
                  </from>
                  <to>
                    <xdr:col>42</xdr:col>
                    <xdr:colOff>12700</xdr:colOff>
                    <xdr:row>9</xdr:row>
                    <xdr:rowOff>285750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10</xdr:row>
                    <xdr:rowOff>0</xdr:rowOff>
                  </from>
                  <to>
                    <xdr:col>42</xdr:col>
                    <xdr:colOff>12700</xdr:colOff>
                    <xdr:row>10</xdr:row>
                    <xdr:rowOff>285750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9</xdr:row>
                    <xdr:rowOff>0</xdr:rowOff>
                  </from>
                  <to>
                    <xdr:col>66</xdr:col>
                    <xdr:colOff>12700</xdr:colOff>
                    <xdr:row>9</xdr:row>
                    <xdr:rowOff>285750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10</xdr:row>
                    <xdr:rowOff>0</xdr:rowOff>
                  </from>
                  <to>
                    <xdr:col>66</xdr:col>
                    <xdr:colOff>12700</xdr:colOff>
                    <xdr:row>10</xdr:row>
                    <xdr:rowOff>285750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11</xdr:row>
                    <xdr:rowOff>0</xdr:rowOff>
                  </from>
                  <to>
                    <xdr:col>49</xdr:col>
                    <xdr:colOff>12700</xdr:colOff>
                    <xdr:row>11</xdr:row>
                    <xdr:rowOff>285750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114300</xdr:colOff>
                    <xdr:row>13</xdr:row>
                    <xdr:rowOff>0</xdr:rowOff>
                  </from>
                  <to>
                    <xdr:col>31</xdr:col>
                    <xdr:colOff>12700</xdr:colOff>
                    <xdr:row>13</xdr:row>
                    <xdr:rowOff>285750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114300</xdr:colOff>
                    <xdr:row>14</xdr:row>
                    <xdr:rowOff>0</xdr:rowOff>
                  </from>
                  <to>
                    <xdr:col>31</xdr:col>
                    <xdr:colOff>12700</xdr:colOff>
                    <xdr:row>14</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L55"/>
  <sheetViews>
    <sheetView view="pageBreakPreview" zoomScale="80" zoomScaleNormal="100" zoomScaleSheetLayoutView="80" workbookViewId="0">
      <selection activeCell="C14" sqref="C14:C16"/>
    </sheetView>
  </sheetViews>
  <sheetFormatPr defaultRowHeight="13"/>
  <cols>
    <col min="1" max="1" width="3.7265625" style="505" customWidth="1"/>
    <col min="2" max="2" width="8.08984375" style="505" customWidth="1"/>
    <col min="3" max="3" width="15" style="505" customWidth="1"/>
    <col min="4" max="4" width="15.08984375" style="505" customWidth="1"/>
    <col min="5" max="5" width="8.08984375" style="505" bestFit="1" customWidth="1"/>
    <col min="6" max="6" width="13.6328125" style="505" bestFit="1" customWidth="1"/>
    <col min="7" max="7" width="3.08984375" style="505" customWidth="1"/>
    <col min="8" max="8" width="4.90625" style="505" customWidth="1"/>
    <col min="9" max="9" width="5.36328125" style="505" customWidth="1"/>
    <col min="10" max="10" width="14.90625" style="505" customWidth="1"/>
    <col min="11" max="11" width="11.26953125" style="505" customWidth="1"/>
    <col min="12" max="12" width="8.453125" style="505" customWidth="1"/>
    <col min="13" max="258" width="9" style="505"/>
    <col min="259" max="259" width="3.7265625" style="505" customWidth="1"/>
    <col min="260" max="260" width="8.08984375" style="505" customWidth="1"/>
    <col min="261" max="261" width="22.453125" style="505" bestFit="1" customWidth="1"/>
    <col min="262" max="262" width="8.08984375" style="505" bestFit="1" customWidth="1"/>
    <col min="263" max="263" width="13.6328125" style="505" bestFit="1" customWidth="1"/>
    <col min="264" max="264" width="3.08984375" style="505" customWidth="1"/>
    <col min="265" max="265" width="8.90625" style="505" customWidth="1"/>
    <col min="266" max="267" width="8.36328125" style="505" customWidth="1"/>
    <col min="268" max="268" width="8.453125" style="505" customWidth="1"/>
    <col min="269" max="514" width="9" style="505"/>
    <col min="515" max="515" width="3.7265625" style="505" customWidth="1"/>
    <col min="516" max="516" width="8.08984375" style="505" customWidth="1"/>
    <col min="517" max="517" width="22.453125" style="505" bestFit="1" customWidth="1"/>
    <col min="518" max="518" width="8.08984375" style="505" bestFit="1" customWidth="1"/>
    <col min="519" max="519" width="13.6328125" style="505" bestFit="1" customWidth="1"/>
    <col min="520" max="520" width="3.08984375" style="505" customWidth="1"/>
    <col min="521" max="521" width="8.90625" style="505" customWidth="1"/>
    <col min="522" max="523" width="8.36328125" style="505" customWidth="1"/>
    <col min="524" max="524" width="8.453125" style="505" customWidth="1"/>
    <col min="525" max="770" width="9" style="505"/>
    <col min="771" max="771" width="3.7265625" style="505" customWidth="1"/>
    <col min="772" max="772" width="8.08984375" style="505" customWidth="1"/>
    <col min="773" max="773" width="22.453125" style="505" bestFit="1" customWidth="1"/>
    <col min="774" max="774" width="8.08984375" style="505" bestFit="1" customWidth="1"/>
    <col min="775" max="775" width="13.6328125" style="505" bestFit="1" customWidth="1"/>
    <col min="776" max="776" width="3.08984375" style="505" customWidth="1"/>
    <col min="777" max="777" width="8.90625" style="505" customWidth="1"/>
    <col min="778" max="779" width="8.36328125" style="505" customWidth="1"/>
    <col min="780" max="780" width="8.453125" style="505" customWidth="1"/>
    <col min="781" max="1026" width="9" style="505"/>
    <col min="1027" max="1027" width="3.7265625" style="505" customWidth="1"/>
    <col min="1028" max="1028" width="8.08984375" style="505" customWidth="1"/>
    <col min="1029" max="1029" width="22.453125" style="505" bestFit="1" customWidth="1"/>
    <col min="1030" max="1030" width="8.08984375" style="505" bestFit="1" customWidth="1"/>
    <col min="1031" max="1031" width="13.6328125" style="505" bestFit="1" customWidth="1"/>
    <col min="1032" max="1032" width="3.08984375" style="505" customWidth="1"/>
    <col min="1033" max="1033" width="8.90625" style="505" customWidth="1"/>
    <col min="1034" max="1035" width="8.36328125" style="505" customWidth="1"/>
    <col min="1036" max="1036" width="8.453125" style="505" customWidth="1"/>
    <col min="1037" max="1282" width="9" style="505"/>
    <col min="1283" max="1283" width="3.7265625" style="505" customWidth="1"/>
    <col min="1284" max="1284" width="8.08984375" style="505" customWidth="1"/>
    <col min="1285" max="1285" width="22.453125" style="505" bestFit="1" customWidth="1"/>
    <col min="1286" max="1286" width="8.08984375" style="505" bestFit="1" customWidth="1"/>
    <col min="1287" max="1287" width="13.6328125" style="505" bestFit="1" customWidth="1"/>
    <col min="1288" max="1288" width="3.08984375" style="505" customWidth="1"/>
    <col min="1289" max="1289" width="8.90625" style="505" customWidth="1"/>
    <col min="1290" max="1291" width="8.36328125" style="505" customWidth="1"/>
    <col min="1292" max="1292" width="8.453125" style="505" customWidth="1"/>
    <col min="1293" max="1538" width="9" style="505"/>
    <col min="1539" max="1539" width="3.7265625" style="505" customWidth="1"/>
    <col min="1540" max="1540" width="8.08984375" style="505" customWidth="1"/>
    <col min="1541" max="1541" width="22.453125" style="505" bestFit="1" customWidth="1"/>
    <col min="1542" max="1542" width="8.08984375" style="505" bestFit="1" customWidth="1"/>
    <col min="1543" max="1543" width="13.6328125" style="505" bestFit="1" customWidth="1"/>
    <col min="1544" max="1544" width="3.08984375" style="505" customWidth="1"/>
    <col min="1545" max="1545" width="8.90625" style="505" customWidth="1"/>
    <col min="1546" max="1547" width="8.36328125" style="505" customWidth="1"/>
    <col min="1548" max="1548" width="8.453125" style="505" customWidth="1"/>
    <col min="1549" max="1794" width="9" style="505"/>
    <col min="1795" max="1795" width="3.7265625" style="505" customWidth="1"/>
    <col min="1796" max="1796" width="8.08984375" style="505" customWidth="1"/>
    <col min="1797" max="1797" width="22.453125" style="505" bestFit="1" customWidth="1"/>
    <col min="1798" max="1798" width="8.08984375" style="505" bestFit="1" customWidth="1"/>
    <col min="1799" max="1799" width="13.6328125" style="505" bestFit="1" customWidth="1"/>
    <col min="1800" max="1800" width="3.08984375" style="505" customWidth="1"/>
    <col min="1801" max="1801" width="8.90625" style="505" customWidth="1"/>
    <col min="1802" max="1803" width="8.36328125" style="505" customWidth="1"/>
    <col min="1804" max="1804" width="8.453125" style="505" customWidth="1"/>
    <col min="1805" max="2050" width="9" style="505"/>
    <col min="2051" max="2051" width="3.7265625" style="505" customWidth="1"/>
    <col min="2052" max="2052" width="8.08984375" style="505" customWidth="1"/>
    <col min="2053" max="2053" width="22.453125" style="505" bestFit="1" customWidth="1"/>
    <col min="2054" max="2054" width="8.08984375" style="505" bestFit="1" customWidth="1"/>
    <col min="2055" max="2055" width="13.6328125" style="505" bestFit="1" customWidth="1"/>
    <col min="2056" max="2056" width="3.08984375" style="505" customWidth="1"/>
    <col min="2057" max="2057" width="8.90625" style="505" customWidth="1"/>
    <col min="2058" max="2059" width="8.36328125" style="505" customWidth="1"/>
    <col min="2060" max="2060" width="8.453125" style="505" customWidth="1"/>
    <col min="2061" max="2306" width="9" style="505"/>
    <col min="2307" max="2307" width="3.7265625" style="505" customWidth="1"/>
    <col min="2308" max="2308" width="8.08984375" style="505" customWidth="1"/>
    <col min="2309" max="2309" width="22.453125" style="505" bestFit="1" customWidth="1"/>
    <col min="2310" max="2310" width="8.08984375" style="505" bestFit="1" customWidth="1"/>
    <col min="2311" max="2311" width="13.6328125" style="505" bestFit="1" customWidth="1"/>
    <col min="2312" max="2312" width="3.08984375" style="505" customWidth="1"/>
    <col min="2313" max="2313" width="8.90625" style="505" customWidth="1"/>
    <col min="2314" max="2315" width="8.36328125" style="505" customWidth="1"/>
    <col min="2316" max="2316" width="8.453125" style="505" customWidth="1"/>
    <col min="2317" max="2562" width="9" style="505"/>
    <col min="2563" max="2563" width="3.7265625" style="505" customWidth="1"/>
    <col min="2564" max="2564" width="8.08984375" style="505" customWidth="1"/>
    <col min="2565" max="2565" width="22.453125" style="505" bestFit="1" customWidth="1"/>
    <col min="2566" max="2566" width="8.08984375" style="505" bestFit="1" customWidth="1"/>
    <col min="2567" max="2567" width="13.6328125" style="505" bestFit="1" customWidth="1"/>
    <col min="2568" max="2568" width="3.08984375" style="505" customWidth="1"/>
    <col min="2569" max="2569" width="8.90625" style="505" customWidth="1"/>
    <col min="2570" max="2571" width="8.36328125" style="505" customWidth="1"/>
    <col min="2572" max="2572" width="8.453125" style="505" customWidth="1"/>
    <col min="2573" max="2818" width="9" style="505"/>
    <col min="2819" max="2819" width="3.7265625" style="505" customWidth="1"/>
    <col min="2820" max="2820" width="8.08984375" style="505" customWidth="1"/>
    <col min="2821" max="2821" width="22.453125" style="505" bestFit="1" customWidth="1"/>
    <col min="2822" max="2822" width="8.08984375" style="505" bestFit="1" customWidth="1"/>
    <col min="2823" max="2823" width="13.6328125" style="505" bestFit="1" customWidth="1"/>
    <col min="2824" max="2824" width="3.08984375" style="505" customWidth="1"/>
    <col min="2825" max="2825" width="8.90625" style="505" customWidth="1"/>
    <col min="2826" max="2827" width="8.36328125" style="505" customWidth="1"/>
    <col min="2828" max="2828" width="8.453125" style="505" customWidth="1"/>
    <col min="2829" max="3074" width="9" style="505"/>
    <col min="3075" max="3075" width="3.7265625" style="505" customWidth="1"/>
    <col min="3076" max="3076" width="8.08984375" style="505" customWidth="1"/>
    <col min="3077" max="3077" width="22.453125" style="505" bestFit="1" customWidth="1"/>
    <col min="3078" max="3078" width="8.08984375" style="505" bestFit="1" customWidth="1"/>
    <col min="3079" max="3079" width="13.6328125" style="505" bestFit="1" customWidth="1"/>
    <col min="3080" max="3080" width="3.08984375" style="505" customWidth="1"/>
    <col min="3081" max="3081" width="8.90625" style="505" customWidth="1"/>
    <col min="3082" max="3083" width="8.36328125" style="505" customWidth="1"/>
    <col min="3084" max="3084" width="8.453125" style="505" customWidth="1"/>
    <col min="3085" max="3330" width="9" style="505"/>
    <col min="3331" max="3331" width="3.7265625" style="505" customWidth="1"/>
    <col min="3332" max="3332" width="8.08984375" style="505" customWidth="1"/>
    <col min="3333" max="3333" width="22.453125" style="505" bestFit="1" customWidth="1"/>
    <col min="3334" max="3334" width="8.08984375" style="505" bestFit="1" customWidth="1"/>
    <col min="3335" max="3335" width="13.6328125" style="505" bestFit="1" customWidth="1"/>
    <col min="3336" max="3336" width="3.08984375" style="505" customWidth="1"/>
    <col min="3337" max="3337" width="8.90625" style="505" customWidth="1"/>
    <col min="3338" max="3339" width="8.36328125" style="505" customWidth="1"/>
    <col min="3340" max="3340" width="8.453125" style="505" customWidth="1"/>
    <col min="3341" max="3586" width="9" style="505"/>
    <col min="3587" max="3587" width="3.7265625" style="505" customWidth="1"/>
    <col min="3588" max="3588" width="8.08984375" style="505" customWidth="1"/>
    <col min="3589" max="3589" width="22.453125" style="505" bestFit="1" customWidth="1"/>
    <col min="3590" max="3590" width="8.08984375" style="505" bestFit="1" customWidth="1"/>
    <col min="3591" max="3591" width="13.6328125" style="505" bestFit="1" customWidth="1"/>
    <col min="3592" max="3592" width="3.08984375" style="505" customWidth="1"/>
    <col min="3593" max="3593" width="8.90625" style="505" customWidth="1"/>
    <col min="3594" max="3595" width="8.36328125" style="505" customWidth="1"/>
    <col min="3596" max="3596" width="8.453125" style="505" customWidth="1"/>
    <col min="3597" max="3842" width="9" style="505"/>
    <col min="3843" max="3843" width="3.7265625" style="505" customWidth="1"/>
    <col min="3844" max="3844" width="8.08984375" style="505" customWidth="1"/>
    <col min="3845" max="3845" width="22.453125" style="505" bestFit="1" customWidth="1"/>
    <col min="3846" max="3846" width="8.08984375" style="505" bestFit="1" customWidth="1"/>
    <col min="3847" max="3847" width="13.6328125" style="505" bestFit="1" customWidth="1"/>
    <col min="3848" max="3848" width="3.08984375" style="505" customWidth="1"/>
    <col min="3849" max="3849" width="8.90625" style="505" customWidth="1"/>
    <col min="3850" max="3851" width="8.36328125" style="505" customWidth="1"/>
    <col min="3852" max="3852" width="8.453125" style="505" customWidth="1"/>
    <col min="3853" max="4098" width="9" style="505"/>
    <col min="4099" max="4099" width="3.7265625" style="505" customWidth="1"/>
    <col min="4100" max="4100" width="8.08984375" style="505" customWidth="1"/>
    <col min="4101" max="4101" width="22.453125" style="505" bestFit="1" customWidth="1"/>
    <col min="4102" max="4102" width="8.08984375" style="505" bestFit="1" customWidth="1"/>
    <col min="4103" max="4103" width="13.6328125" style="505" bestFit="1" customWidth="1"/>
    <col min="4104" max="4104" width="3.08984375" style="505" customWidth="1"/>
    <col min="4105" max="4105" width="8.90625" style="505" customWidth="1"/>
    <col min="4106" max="4107" width="8.36328125" style="505" customWidth="1"/>
    <col min="4108" max="4108" width="8.453125" style="505" customWidth="1"/>
    <col min="4109" max="4354" width="9" style="505"/>
    <col min="4355" max="4355" width="3.7265625" style="505" customWidth="1"/>
    <col min="4356" max="4356" width="8.08984375" style="505" customWidth="1"/>
    <col min="4357" max="4357" width="22.453125" style="505" bestFit="1" customWidth="1"/>
    <col min="4358" max="4358" width="8.08984375" style="505" bestFit="1" customWidth="1"/>
    <col min="4359" max="4359" width="13.6328125" style="505" bestFit="1" customWidth="1"/>
    <col min="4360" max="4360" width="3.08984375" style="505" customWidth="1"/>
    <col min="4361" max="4361" width="8.90625" style="505" customWidth="1"/>
    <col min="4362" max="4363" width="8.36328125" style="505" customWidth="1"/>
    <col min="4364" max="4364" width="8.453125" style="505" customWidth="1"/>
    <col min="4365" max="4610" width="9" style="505"/>
    <col min="4611" max="4611" width="3.7265625" style="505" customWidth="1"/>
    <col min="4612" max="4612" width="8.08984375" style="505" customWidth="1"/>
    <col min="4613" max="4613" width="22.453125" style="505" bestFit="1" customWidth="1"/>
    <col min="4614" max="4614" width="8.08984375" style="505" bestFit="1" customWidth="1"/>
    <col min="4615" max="4615" width="13.6328125" style="505" bestFit="1" customWidth="1"/>
    <col min="4616" max="4616" width="3.08984375" style="505" customWidth="1"/>
    <col min="4617" max="4617" width="8.90625" style="505" customWidth="1"/>
    <col min="4618" max="4619" width="8.36328125" style="505" customWidth="1"/>
    <col min="4620" max="4620" width="8.453125" style="505" customWidth="1"/>
    <col min="4621" max="4866" width="9" style="505"/>
    <col min="4867" max="4867" width="3.7265625" style="505" customWidth="1"/>
    <col min="4868" max="4868" width="8.08984375" style="505" customWidth="1"/>
    <col min="4869" max="4869" width="22.453125" style="505" bestFit="1" customWidth="1"/>
    <col min="4870" max="4870" width="8.08984375" style="505" bestFit="1" customWidth="1"/>
    <col min="4871" max="4871" width="13.6328125" style="505" bestFit="1" customWidth="1"/>
    <col min="4872" max="4872" width="3.08984375" style="505" customWidth="1"/>
    <col min="4873" max="4873" width="8.90625" style="505" customWidth="1"/>
    <col min="4874" max="4875" width="8.36328125" style="505" customWidth="1"/>
    <col min="4876" max="4876" width="8.453125" style="505" customWidth="1"/>
    <col min="4877" max="5122" width="9" style="505"/>
    <col min="5123" max="5123" width="3.7265625" style="505" customWidth="1"/>
    <col min="5124" max="5124" width="8.08984375" style="505" customWidth="1"/>
    <col min="5125" max="5125" width="22.453125" style="505" bestFit="1" customWidth="1"/>
    <col min="5126" max="5126" width="8.08984375" style="505" bestFit="1" customWidth="1"/>
    <col min="5127" max="5127" width="13.6328125" style="505" bestFit="1" customWidth="1"/>
    <col min="5128" max="5128" width="3.08984375" style="505" customWidth="1"/>
    <col min="5129" max="5129" width="8.90625" style="505" customWidth="1"/>
    <col min="5130" max="5131" width="8.36328125" style="505" customWidth="1"/>
    <col min="5132" max="5132" width="8.453125" style="505" customWidth="1"/>
    <col min="5133" max="5378" width="9" style="505"/>
    <col min="5379" max="5379" width="3.7265625" style="505" customWidth="1"/>
    <col min="5380" max="5380" width="8.08984375" style="505" customWidth="1"/>
    <col min="5381" max="5381" width="22.453125" style="505" bestFit="1" customWidth="1"/>
    <col min="5382" max="5382" width="8.08984375" style="505" bestFit="1" customWidth="1"/>
    <col min="5383" max="5383" width="13.6328125" style="505" bestFit="1" customWidth="1"/>
    <col min="5384" max="5384" width="3.08984375" style="505" customWidth="1"/>
    <col min="5385" max="5385" width="8.90625" style="505" customWidth="1"/>
    <col min="5386" max="5387" width="8.36328125" style="505" customWidth="1"/>
    <col min="5388" max="5388" width="8.453125" style="505" customWidth="1"/>
    <col min="5389" max="5634" width="9" style="505"/>
    <col min="5635" max="5635" width="3.7265625" style="505" customWidth="1"/>
    <col min="5636" max="5636" width="8.08984375" style="505" customWidth="1"/>
    <col min="5637" max="5637" width="22.453125" style="505" bestFit="1" customWidth="1"/>
    <col min="5638" max="5638" width="8.08984375" style="505" bestFit="1" customWidth="1"/>
    <col min="5639" max="5639" width="13.6328125" style="505" bestFit="1" customWidth="1"/>
    <col min="5640" max="5640" width="3.08984375" style="505" customWidth="1"/>
    <col min="5641" max="5641" width="8.90625" style="505" customWidth="1"/>
    <col min="5642" max="5643" width="8.36328125" style="505" customWidth="1"/>
    <col min="5644" max="5644" width="8.453125" style="505" customWidth="1"/>
    <col min="5645" max="5890" width="9" style="505"/>
    <col min="5891" max="5891" width="3.7265625" style="505" customWidth="1"/>
    <col min="5892" max="5892" width="8.08984375" style="505" customWidth="1"/>
    <col min="5893" max="5893" width="22.453125" style="505" bestFit="1" customWidth="1"/>
    <col min="5894" max="5894" width="8.08984375" style="505" bestFit="1" customWidth="1"/>
    <col min="5895" max="5895" width="13.6328125" style="505" bestFit="1" customWidth="1"/>
    <col min="5896" max="5896" width="3.08984375" style="505" customWidth="1"/>
    <col min="5897" max="5897" width="8.90625" style="505" customWidth="1"/>
    <col min="5898" max="5899" width="8.36328125" style="505" customWidth="1"/>
    <col min="5900" max="5900" width="8.453125" style="505" customWidth="1"/>
    <col min="5901" max="6146" width="9" style="505"/>
    <col min="6147" max="6147" width="3.7265625" style="505" customWidth="1"/>
    <col min="6148" max="6148" width="8.08984375" style="505" customWidth="1"/>
    <col min="6149" max="6149" width="22.453125" style="505" bestFit="1" customWidth="1"/>
    <col min="6150" max="6150" width="8.08984375" style="505" bestFit="1" customWidth="1"/>
    <col min="6151" max="6151" width="13.6328125" style="505" bestFit="1" customWidth="1"/>
    <col min="6152" max="6152" width="3.08984375" style="505" customWidth="1"/>
    <col min="6153" max="6153" width="8.90625" style="505" customWidth="1"/>
    <col min="6154" max="6155" width="8.36328125" style="505" customWidth="1"/>
    <col min="6156" max="6156" width="8.453125" style="505" customWidth="1"/>
    <col min="6157" max="6402" width="9" style="505"/>
    <col min="6403" max="6403" width="3.7265625" style="505" customWidth="1"/>
    <col min="6404" max="6404" width="8.08984375" style="505" customWidth="1"/>
    <col min="6405" max="6405" width="22.453125" style="505" bestFit="1" customWidth="1"/>
    <col min="6406" max="6406" width="8.08984375" style="505" bestFit="1" customWidth="1"/>
    <col min="6407" max="6407" width="13.6328125" style="505" bestFit="1" customWidth="1"/>
    <col min="6408" max="6408" width="3.08984375" style="505" customWidth="1"/>
    <col min="6409" max="6409" width="8.90625" style="505" customWidth="1"/>
    <col min="6410" max="6411" width="8.36328125" style="505" customWidth="1"/>
    <col min="6412" max="6412" width="8.453125" style="505" customWidth="1"/>
    <col min="6413" max="6658" width="9" style="505"/>
    <col min="6659" max="6659" width="3.7265625" style="505" customWidth="1"/>
    <col min="6660" max="6660" width="8.08984375" style="505" customWidth="1"/>
    <col min="6661" max="6661" width="22.453125" style="505" bestFit="1" customWidth="1"/>
    <col min="6662" max="6662" width="8.08984375" style="505" bestFit="1" customWidth="1"/>
    <col min="6663" max="6663" width="13.6328125" style="505" bestFit="1" customWidth="1"/>
    <col min="6664" max="6664" width="3.08984375" style="505" customWidth="1"/>
    <col min="6665" max="6665" width="8.90625" style="505" customWidth="1"/>
    <col min="6666" max="6667" width="8.36328125" style="505" customWidth="1"/>
    <col min="6668" max="6668" width="8.453125" style="505" customWidth="1"/>
    <col min="6669" max="6914" width="9" style="505"/>
    <col min="6915" max="6915" width="3.7265625" style="505" customWidth="1"/>
    <col min="6916" max="6916" width="8.08984375" style="505" customWidth="1"/>
    <col min="6917" max="6917" width="22.453125" style="505" bestFit="1" customWidth="1"/>
    <col min="6918" max="6918" width="8.08984375" style="505" bestFit="1" customWidth="1"/>
    <col min="6919" max="6919" width="13.6328125" style="505" bestFit="1" customWidth="1"/>
    <col min="6920" max="6920" width="3.08984375" style="505" customWidth="1"/>
    <col min="6921" max="6921" width="8.90625" style="505" customWidth="1"/>
    <col min="6922" max="6923" width="8.36328125" style="505" customWidth="1"/>
    <col min="6924" max="6924" width="8.453125" style="505" customWidth="1"/>
    <col min="6925" max="7170" width="9" style="505"/>
    <col min="7171" max="7171" width="3.7265625" style="505" customWidth="1"/>
    <col min="7172" max="7172" width="8.08984375" style="505" customWidth="1"/>
    <col min="7173" max="7173" width="22.453125" style="505" bestFit="1" customWidth="1"/>
    <col min="7174" max="7174" width="8.08984375" style="505" bestFit="1" customWidth="1"/>
    <col min="7175" max="7175" width="13.6328125" style="505" bestFit="1" customWidth="1"/>
    <col min="7176" max="7176" width="3.08984375" style="505" customWidth="1"/>
    <col min="7177" max="7177" width="8.90625" style="505" customWidth="1"/>
    <col min="7178" max="7179" width="8.36328125" style="505" customWidth="1"/>
    <col min="7180" max="7180" width="8.453125" style="505" customWidth="1"/>
    <col min="7181" max="7426" width="9" style="505"/>
    <col min="7427" max="7427" width="3.7265625" style="505" customWidth="1"/>
    <col min="7428" max="7428" width="8.08984375" style="505" customWidth="1"/>
    <col min="7429" max="7429" width="22.453125" style="505" bestFit="1" customWidth="1"/>
    <col min="7430" max="7430" width="8.08984375" style="505" bestFit="1" customWidth="1"/>
    <col min="7431" max="7431" width="13.6328125" style="505" bestFit="1" customWidth="1"/>
    <col min="7432" max="7432" width="3.08984375" style="505" customWidth="1"/>
    <col min="7433" max="7433" width="8.90625" style="505" customWidth="1"/>
    <col min="7434" max="7435" width="8.36328125" style="505" customWidth="1"/>
    <col min="7436" max="7436" width="8.453125" style="505" customWidth="1"/>
    <col min="7437" max="7682" width="9" style="505"/>
    <col min="7683" max="7683" width="3.7265625" style="505" customWidth="1"/>
    <col min="7684" max="7684" width="8.08984375" style="505" customWidth="1"/>
    <col min="7685" max="7685" width="22.453125" style="505" bestFit="1" customWidth="1"/>
    <col min="7686" max="7686" width="8.08984375" style="505" bestFit="1" customWidth="1"/>
    <col min="7687" max="7687" width="13.6328125" style="505" bestFit="1" customWidth="1"/>
    <col min="7688" max="7688" width="3.08984375" style="505" customWidth="1"/>
    <col min="7689" max="7689" width="8.90625" style="505" customWidth="1"/>
    <col min="7690" max="7691" width="8.36328125" style="505" customWidth="1"/>
    <col min="7692" max="7692" width="8.453125" style="505" customWidth="1"/>
    <col min="7693" max="7938" width="9" style="505"/>
    <col min="7939" max="7939" width="3.7265625" style="505" customWidth="1"/>
    <col min="7940" max="7940" width="8.08984375" style="505" customWidth="1"/>
    <col min="7941" max="7941" width="22.453125" style="505" bestFit="1" customWidth="1"/>
    <col min="7942" max="7942" width="8.08984375" style="505" bestFit="1" customWidth="1"/>
    <col min="7943" max="7943" width="13.6328125" style="505" bestFit="1" customWidth="1"/>
    <col min="7944" max="7944" width="3.08984375" style="505" customWidth="1"/>
    <col min="7945" max="7945" width="8.90625" style="505" customWidth="1"/>
    <col min="7946" max="7947" width="8.36328125" style="505" customWidth="1"/>
    <col min="7948" max="7948" width="8.453125" style="505" customWidth="1"/>
    <col min="7949" max="8194" width="9" style="505"/>
    <col min="8195" max="8195" width="3.7265625" style="505" customWidth="1"/>
    <col min="8196" max="8196" width="8.08984375" style="505" customWidth="1"/>
    <col min="8197" max="8197" width="22.453125" style="505" bestFit="1" customWidth="1"/>
    <col min="8198" max="8198" width="8.08984375" style="505" bestFit="1" customWidth="1"/>
    <col min="8199" max="8199" width="13.6328125" style="505" bestFit="1" customWidth="1"/>
    <col min="8200" max="8200" width="3.08984375" style="505" customWidth="1"/>
    <col min="8201" max="8201" width="8.90625" style="505" customWidth="1"/>
    <col min="8202" max="8203" width="8.36328125" style="505" customWidth="1"/>
    <col min="8204" max="8204" width="8.453125" style="505" customWidth="1"/>
    <col min="8205" max="8450" width="9" style="505"/>
    <col min="8451" max="8451" width="3.7265625" style="505" customWidth="1"/>
    <col min="8452" max="8452" width="8.08984375" style="505" customWidth="1"/>
    <col min="8453" max="8453" width="22.453125" style="505" bestFit="1" customWidth="1"/>
    <col min="8454" max="8454" width="8.08984375" style="505" bestFit="1" customWidth="1"/>
    <col min="8455" max="8455" width="13.6328125" style="505" bestFit="1" customWidth="1"/>
    <col min="8456" max="8456" width="3.08984375" style="505" customWidth="1"/>
    <col min="8457" max="8457" width="8.90625" style="505" customWidth="1"/>
    <col min="8458" max="8459" width="8.36328125" style="505" customWidth="1"/>
    <col min="8460" max="8460" width="8.453125" style="505" customWidth="1"/>
    <col min="8461" max="8706" width="9" style="505"/>
    <col min="8707" max="8707" width="3.7265625" style="505" customWidth="1"/>
    <col min="8708" max="8708" width="8.08984375" style="505" customWidth="1"/>
    <col min="8709" max="8709" width="22.453125" style="505" bestFit="1" customWidth="1"/>
    <col min="8710" max="8710" width="8.08984375" style="505" bestFit="1" customWidth="1"/>
    <col min="8711" max="8711" width="13.6328125" style="505" bestFit="1" customWidth="1"/>
    <col min="8712" max="8712" width="3.08984375" style="505" customWidth="1"/>
    <col min="8713" max="8713" width="8.90625" style="505" customWidth="1"/>
    <col min="8714" max="8715" width="8.36328125" style="505" customWidth="1"/>
    <col min="8716" max="8716" width="8.453125" style="505" customWidth="1"/>
    <col min="8717" max="8962" width="9" style="505"/>
    <col min="8963" max="8963" width="3.7265625" style="505" customWidth="1"/>
    <col min="8964" max="8964" width="8.08984375" style="505" customWidth="1"/>
    <col min="8965" max="8965" width="22.453125" style="505" bestFit="1" customWidth="1"/>
    <col min="8966" max="8966" width="8.08984375" style="505" bestFit="1" customWidth="1"/>
    <col min="8967" max="8967" width="13.6328125" style="505" bestFit="1" customWidth="1"/>
    <col min="8968" max="8968" width="3.08984375" style="505" customWidth="1"/>
    <col min="8969" max="8969" width="8.90625" style="505" customWidth="1"/>
    <col min="8970" max="8971" width="8.36328125" style="505" customWidth="1"/>
    <col min="8972" max="8972" width="8.453125" style="505" customWidth="1"/>
    <col min="8973" max="9218" width="9" style="505"/>
    <col min="9219" max="9219" width="3.7265625" style="505" customWidth="1"/>
    <col min="9220" max="9220" width="8.08984375" style="505" customWidth="1"/>
    <col min="9221" max="9221" width="22.453125" style="505" bestFit="1" customWidth="1"/>
    <col min="9222" max="9222" width="8.08984375" style="505" bestFit="1" customWidth="1"/>
    <col min="9223" max="9223" width="13.6328125" style="505" bestFit="1" customWidth="1"/>
    <col min="9224" max="9224" width="3.08984375" style="505" customWidth="1"/>
    <col min="9225" max="9225" width="8.90625" style="505" customWidth="1"/>
    <col min="9226" max="9227" width="8.36328125" style="505" customWidth="1"/>
    <col min="9228" max="9228" width="8.453125" style="505" customWidth="1"/>
    <col min="9229" max="9474" width="9" style="505"/>
    <col min="9475" max="9475" width="3.7265625" style="505" customWidth="1"/>
    <col min="9476" max="9476" width="8.08984375" style="505" customWidth="1"/>
    <col min="9477" max="9477" width="22.453125" style="505" bestFit="1" customWidth="1"/>
    <col min="9478" max="9478" width="8.08984375" style="505" bestFit="1" customWidth="1"/>
    <col min="9479" max="9479" width="13.6328125" style="505" bestFit="1" customWidth="1"/>
    <col min="9480" max="9480" width="3.08984375" style="505" customWidth="1"/>
    <col min="9481" max="9481" width="8.90625" style="505" customWidth="1"/>
    <col min="9482" max="9483" width="8.36328125" style="505" customWidth="1"/>
    <col min="9484" max="9484" width="8.453125" style="505" customWidth="1"/>
    <col min="9485" max="9730" width="9" style="505"/>
    <col min="9731" max="9731" width="3.7265625" style="505" customWidth="1"/>
    <col min="9732" max="9732" width="8.08984375" style="505" customWidth="1"/>
    <col min="9733" max="9733" width="22.453125" style="505" bestFit="1" customWidth="1"/>
    <col min="9734" max="9734" width="8.08984375" style="505" bestFit="1" customWidth="1"/>
    <col min="9735" max="9735" width="13.6328125" style="505" bestFit="1" customWidth="1"/>
    <col min="9736" max="9736" width="3.08984375" style="505" customWidth="1"/>
    <col min="9737" max="9737" width="8.90625" style="505" customWidth="1"/>
    <col min="9738" max="9739" width="8.36328125" style="505" customWidth="1"/>
    <col min="9740" max="9740" width="8.453125" style="505" customWidth="1"/>
    <col min="9741" max="9986" width="9" style="505"/>
    <col min="9987" max="9987" width="3.7265625" style="505" customWidth="1"/>
    <col min="9988" max="9988" width="8.08984375" style="505" customWidth="1"/>
    <col min="9989" max="9989" width="22.453125" style="505" bestFit="1" customWidth="1"/>
    <col min="9990" max="9990" width="8.08984375" style="505" bestFit="1" customWidth="1"/>
    <col min="9991" max="9991" width="13.6328125" style="505" bestFit="1" customWidth="1"/>
    <col min="9992" max="9992" width="3.08984375" style="505" customWidth="1"/>
    <col min="9993" max="9993" width="8.90625" style="505" customWidth="1"/>
    <col min="9994" max="9995" width="8.36328125" style="505" customWidth="1"/>
    <col min="9996" max="9996" width="8.453125" style="505" customWidth="1"/>
    <col min="9997" max="10242" width="9" style="505"/>
    <col min="10243" max="10243" width="3.7265625" style="505" customWidth="1"/>
    <col min="10244" max="10244" width="8.08984375" style="505" customWidth="1"/>
    <col min="10245" max="10245" width="22.453125" style="505" bestFit="1" customWidth="1"/>
    <col min="10246" max="10246" width="8.08984375" style="505" bestFit="1" customWidth="1"/>
    <col min="10247" max="10247" width="13.6328125" style="505" bestFit="1" customWidth="1"/>
    <col min="10248" max="10248" width="3.08984375" style="505" customWidth="1"/>
    <col min="10249" max="10249" width="8.90625" style="505" customWidth="1"/>
    <col min="10250" max="10251" width="8.36328125" style="505" customWidth="1"/>
    <col min="10252" max="10252" width="8.453125" style="505" customWidth="1"/>
    <col min="10253" max="10498" width="9" style="505"/>
    <col min="10499" max="10499" width="3.7265625" style="505" customWidth="1"/>
    <col min="10500" max="10500" width="8.08984375" style="505" customWidth="1"/>
    <col min="10501" max="10501" width="22.453125" style="505" bestFit="1" customWidth="1"/>
    <col min="10502" max="10502" width="8.08984375" style="505" bestFit="1" customWidth="1"/>
    <col min="10503" max="10503" width="13.6328125" style="505" bestFit="1" customWidth="1"/>
    <col min="10504" max="10504" width="3.08984375" style="505" customWidth="1"/>
    <col min="10505" max="10505" width="8.90625" style="505" customWidth="1"/>
    <col min="10506" max="10507" width="8.36328125" style="505" customWidth="1"/>
    <col min="10508" max="10508" width="8.453125" style="505" customWidth="1"/>
    <col min="10509" max="10754" width="9" style="505"/>
    <col min="10755" max="10755" width="3.7265625" style="505" customWidth="1"/>
    <col min="10756" max="10756" width="8.08984375" style="505" customWidth="1"/>
    <col min="10757" max="10757" width="22.453125" style="505" bestFit="1" customWidth="1"/>
    <col min="10758" max="10758" width="8.08984375" style="505" bestFit="1" customWidth="1"/>
    <col min="10759" max="10759" width="13.6328125" style="505" bestFit="1" customWidth="1"/>
    <col min="10760" max="10760" width="3.08984375" style="505" customWidth="1"/>
    <col min="10761" max="10761" width="8.90625" style="505" customWidth="1"/>
    <col min="10762" max="10763" width="8.36328125" style="505" customWidth="1"/>
    <col min="10764" max="10764" width="8.453125" style="505" customWidth="1"/>
    <col min="10765" max="11010" width="9" style="505"/>
    <col min="11011" max="11011" width="3.7265625" style="505" customWidth="1"/>
    <col min="11012" max="11012" width="8.08984375" style="505" customWidth="1"/>
    <col min="11013" max="11013" width="22.453125" style="505" bestFit="1" customWidth="1"/>
    <col min="11014" max="11014" width="8.08984375" style="505" bestFit="1" customWidth="1"/>
    <col min="11015" max="11015" width="13.6328125" style="505" bestFit="1" customWidth="1"/>
    <col min="11016" max="11016" width="3.08984375" style="505" customWidth="1"/>
    <col min="11017" max="11017" width="8.90625" style="505" customWidth="1"/>
    <col min="11018" max="11019" width="8.36328125" style="505" customWidth="1"/>
    <col min="11020" max="11020" width="8.453125" style="505" customWidth="1"/>
    <col min="11021" max="11266" width="9" style="505"/>
    <col min="11267" max="11267" width="3.7265625" style="505" customWidth="1"/>
    <col min="11268" max="11268" width="8.08984375" style="505" customWidth="1"/>
    <col min="11269" max="11269" width="22.453125" style="505" bestFit="1" customWidth="1"/>
    <col min="11270" max="11270" width="8.08984375" style="505" bestFit="1" customWidth="1"/>
    <col min="11271" max="11271" width="13.6328125" style="505" bestFit="1" customWidth="1"/>
    <col min="11272" max="11272" width="3.08984375" style="505" customWidth="1"/>
    <col min="11273" max="11273" width="8.90625" style="505" customWidth="1"/>
    <col min="11274" max="11275" width="8.36328125" style="505" customWidth="1"/>
    <col min="11276" max="11276" width="8.453125" style="505" customWidth="1"/>
    <col min="11277" max="11522" width="9" style="505"/>
    <col min="11523" max="11523" width="3.7265625" style="505" customWidth="1"/>
    <col min="11524" max="11524" width="8.08984375" style="505" customWidth="1"/>
    <col min="11525" max="11525" width="22.453125" style="505" bestFit="1" customWidth="1"/>
    <col min="11526" max="11526" width="8.08984375" style="505" bestFit="1" customWidth="1"/>
    <col min="11527" max="11527" width="13.6328125" style="505" bestFit="1" customWidth="1"/>
    <col min="11528" max="11528" width="3.08984375" style="505" customWidth="1"/>
    <col min="11529" max="11529" width="8.90625" style="505" customWidth="1"/>
    <col min="11530" max="11531" width="8.36328125" style="505" customWidth="1"/>
    <col min="11532" max="11532" width="8.453125" style="505" customWidth="1"/>
    <col min="11533" max="11778" width="9" style="505"/>
    <col min="11779" max="11779" width="3.7265625" style="505" customWidth="1"/>
    <col min="11780" max="11780" width="8.08984375" style="505" customWidth="1"/>
    <col min="11781" max="11781" width="22.453125" style="505" bestFit="1" customWidth="1"/>
    <col min="11782" max="11782" width="8.08984375" style="505" bestFit="1" customWidth="1"/>
    <col min="11783" max="11783" width="13.6328125" style="505" bestFit="1" customWidth="1"/>
    <col min="11784" max="11784" width="3.08984375" style="505" customWidth="1"/>
    <col min="11785" max="11785" width="8.90625" style="505" customWidth="1"/>
    <col min="11786" max="11787" width="8.36328125" style="505" customWidth="1"/>
    <col min="11788" max="11788" width="8.453125" style="505" customWidth="1"/>
    <col min="11789" max="12034" width="9" style="505"/>
    <col min="12035" max="12035" width="3.7265625" style="505" customWidth="1"/>
    <col min="12036" max="12036" width="8.08984375" style="505" customWidth="1"/>
    <col min="12037" max="12037" width="22.453125" style="505" bestFit="1" customWidth="1"/>
    <col min="12038" max="12038" width="8.08984375" style="505" bestFit="1" customWidth="1"/>
    <col min="12039" max="12039" width="13.6328125" style="505" bestFit="1" customWidth="1"/>
    <col min="12040" max="12040" width="3.08984375" style="505" customWidth="1"/>
    <col min="12041" max="12041" width="8.90625" style="505" customWidth="1"/>
    <col min="12042" max="12043" width="8.36328125" style="505" customWidth="1"/>
    <col min="12044" max="12044" width="8.453125" style="505" customWidth="1"/>
    <col min="12045" max="12290" width="9" style="505"/>
    <col min="12291" max="12291" width="3.7265625" style="505" customWidth="1"/>
    <col min="12292" max="12292" width="8.08984375" style="505" customWidth="1"/>
    <col min="12293" max="12293" width="22.453125" style="505" bestFit="1" customWidth="1"/>
    <col min="12294" max="12294" width="8.08984375" style="505" bestFit="1" customWidth="1"/>
    <col min="12295" max="12295" width="13.6328125" style="505" bestFit="1" customWidth="1"/>
    <col min="12296" max="12296" width="3.08984375" style="505" customWidth="1"/>
    <col min="12297" max="12297" width="8.90625" style="505" customWidth="1"/>
    <col min="12298" max="12299" width="8.36328125" style="505" customWidth="1"/>
    <col min="12300" max="12300" width="8.453125" style="505" customWidth="1"/>
    <col min="12301" max="12546" width="9" style="505"/>
    <col min="12547" max="12547" width="3.7265625" style="505" customWidth="1"/>
    <col min="12548" max="12548" width="8.08984375" style="505" customWidth="1"/>
    <col min="12549" max="12549" width="22.453125" style="505" bestFit="1" customWidth="1"/>
    <col min="12550" max="12550" width="8.08984375" style="505" bestFit="1" customWidth="1"/>
    <col min="12551" max="12551" width="13.6328125" style="505" bestFit="1" customWidth="1"/>
    <col min="12552" max="12552" width="3.08984375" style="505" customWidth="1"/>
    <col min="12553" max="12553" width="8.90625" style="505" customWidth="1"/>
    <col min="12554" max="12555" width="8.36328125" style="505" customWidth="1"/>
    <col min="12556" max="12556" width="8.453125" style="505" customWidth="1"/>
    <col min="12557" max="12802" width="9" style="505"/>
    <col min="12803" max="12803" width="3.7265625" style="505" customWidth="1"/>
    <col min="12804" max="12804" width="8.08984375" style="505" customWidth="1"/>
    <col min="12805" max="12805" width="22.453125" style="505" bestFit="1" customWidth="1"/>
    <col min="12806" max="12806" width="8.08984375" style="505" bestFit="1" customWidth="1"/>
    <col min="12807" max="12807" width="13.6328125" style="505" bestFit="1" customWidth="1"/>
    <col min="12808" max="12808" width="3.08984375" style="505" customWidth="1"/>
    <col min="12809" max="12809" width="8.90625" style="505" customWidth="1"/>
    <col min="12810" max="12811" width="8.36328125" style="505" customWidth="1"/>
    <col min="12812" max="12812" width="8.453125" style="505" customWidth="1"/>
    <col min="12813" max="13058" width="9" style="505"/>
    <col min="13059" max="13059" width="3.7265625" style="505" customWidth="1"/>
    <col min="13060" max="13060" width="8.08984375" style="505" customWidth="1"/>
    <col min="13061" max="13061" width="22.453125" style="505" bestFit="1" customWidth="1"/>
    <col min="13062" max="13062" width="8.08984375" style="505" bestFit="1" customWidth="1"/>
    <col min="13063" max="13063" width="13.6328125" style="505" bestFit="1" customWidth="1"/>
    <col min="13064" max="13064" width="3.08984375" style="505" customWidth="1"/>
    <col min="13065" max="13065" width="8.90625" style="505" customWidth="1"/>
    <col min="13066" max="13067" width="8.36328125" style="505" customWidth="1"/>
    <col min="13068" max="13068" width="8.453125" style="505" customWidth="1"/>
    <col min="13069" max="13314" width="9" style="505"/>
    <col min="13315" max="13315" width="3.7265625" style="505" customWidth="1"/>
    <col min="13316" max="13316" width="8.08984375" style="505" customWidth="1"/>
    <col min="13317" max="13317" width="22.453125" style="505" bestFit="1" customWidth="1"/>
    <col min="13318" max="13318" width="8.08984375" style="505" bestFit="1" customWidth="1"/>
    <col min="13319" max="13319" width="13.6328125" style="505" bestFit="1" customWidth="1"/>
    <col min="13320" max="13320" width="3.08984375" style="505" customWidth="1"/>
    <col min="13321" max="13321" width="8.90625" style="505" customWidth="1"/>
    <col min="13322" max="13323" width="8.36328125" style="505" customWidth="1"/>
    <col min="13324" max="13324" width="8.453125" style="505" customWidth="1"/>
    <col min="13325" max="13570" width="9" style="505"/>
    <col min="13571" max="13571" width="3.7265625" style="505" customWidth="1"/>
    <col min="13572" max="13572" width="8.08984375" style="505" customWidth="1"/>
    <col min="13573" max="13573" width="22.453125" style="505" bestFit="1" customWidth="1"/>
    <col min="13574" max="13574" width="8.08984375" style="505" bestFit="1" customWidth="1"/>
    <col min="13575" max="13575" width="13.6328125" style="505" bestFit="1" customWidth="1"/>
    <col min="13576" max="13576" width="3.08984375" style="505" customWidth="1"/>
    <col min="13577" max="13577" width="8.90625" style="505" customWidth="1"/>
    <col min="13578" max="13579" width="8.36328125" style="505" customWidth="1"/>
    <col min="13580" max="13580" width="8.453125" style="505" customWidth="1"/>
    <col min="13581" max="13826" width="9" style="505"/>
    <col min="13827" max="13827" width="3.7265625" style="505" customWidth="1"/>
    <col min="13828" max="13828" width="8.08984375" style="505" customWidth="1"/>
    <col min="13829" max="13829" width="22.453125" style="505" bestFit="1" customWidth="1"/>
    <col min="13830" max="13830" width="8.08984375" style="505" bestFit="1" customWidth="1"/>
    <col min="13831" max="13831" width="13.6328125" style="505" bestFit="1" customWidth="1"/>
    <col min="13832" max="13832" width="3.08984375" style="505" customWidth="1"/>
    <col min="13833" max="13833" width="8.90625" style="505" customWidth="1"/>
    <col min="13834" max="13835" width="8.36328125" style="505" customWidth="1"/>
    <col min="13836" max="13836" width="8.453125" style="505" customWidth="1"/>
    <col min="13837" max="14082" width="9" style="505"/>
    <col min="14083" max="14083" width="3.7265625" style="505" customWidth="1"/>
    <col min="14084" max="14084" width="8.08984375" style="505" customWidth="1"/>
    <col min="14085" max="14085" width="22.453125" style="505" bestFit="1" customWidth="1"/>
    <col min="14086" max="14086" width="8.08984375" style="505" bestFit="1" customWidth="1"/>
    <col min="14087" max="14087" width="13.6328125" style="505" bestFit="1" customWidth="1"/>
    <col min="14088" max="14088" width="3.08984375" style="505" customWidth="1"/>
    <col min="14089" max="14089" width="8.90625" style="505" customWidth="1"/>
    <col min="14090" max="14091" width="8.36328125" style="505" customWidth="1"/>
    <col min="14092" max="14092" width="8.453125" style="505" customWidth="1"/>
    <col min="14093" max="14338" width="9" style="505"/>
    <col min="14339" max="14339" width="3.7265625" style="505" customWidth="1"/>
    <col min="14340" max="14340" width="8.08984375" style="505" customWidth="1"/>
    <col min="14341" max="14341" width="22.453125" style="505" bestFit="1" customWidth="1"/>
    <col min="14342" max="14342" width="8.08984375" style="505" bestFit="1" customWidth="1"/>
    <col min="14343" max="14343" width="13.6328125" style="505" bestFit="1" customWidth="1"/>
    <col min="14344" max="14344" width="3.08984375" style="505" customWidth="1"/>
    <col min="14345" max="14345" width="8.90625" style="505" customWidth="1"/>
    <col min="14346" max="14347" width="8.36328125" style="505" customWidth="1"/>
    <col min="14348" max="14348" width="8.453125" style="505" customWidth="1"/>
    <col min="14349" max="14594" width="9" style="505"/>
    <col min="14595" max="14595" width="3.7265625" style="505" customWidth="1"/>
    <col min="14596" max="14596" width="8.08984375" style="505" customWidth="1"/>
    <col min="14597" max="14597" width="22.453125" style="505" bestFit="1" customWidth="1"/>
    <col min="14598" max="14598" width="8.08984375" style="505" bestFit="1" customWidth="1"/>
    <col min="14599" max="14599" width="13.6328125" style="505" bestFit="1" customWidth="1"/>
    <col min="14600" max="14600" width="3.08984375" style="505" customWidth="1"/>
    <col min="14601" max="14601" width="8.90625" style="505" customWidth="1"/>
    <col min="14602" max="14603" width="8.36328125" style="505" customWidth="1"/>
    <col min="14604" max="14604" width="8.453125" style="505" customWidth="1"/>
    <col min="14605" max="14850" width="9" style="505"/>
    <col min="14851" max="14851" width="3.7265625" style="505" customWidth="1"/>
    <col min="14852" max="14852" width="8.08984375" style="505" customWidth="1"/>
    <col min="14853" max="14853" width="22.453125" style="505" bestFit="1" customWidth="1"/>
    <col min="14854" max="14854" width="8.08984375" style="505" bestFit="1" customWidth="1"/>
    <col min="14855" max="14855" width="13.6328125" style="505" bestFit="1" customWidth="1"/>
    <col min="14856" max="14856" width="3.08984375" style="505" customWidth="1"/>
    <col min="14857" max="14857" width="8.90625" style="505" customWidth="1"/>
    <col min="14858" max="14859" width="8.36328125" style="505" customWidth="1"/>
    <col min="14860" max="14860" width="8.453125" style="505" customWidth="1"/>
    <col min="14861" max="15106" width="9" style="505"/>
    <col min="15107" max="15107" width="3.7265625" style="505" customWidth="1"/>
    <col min="15108" max="15108" width="8.08984375" style="505" customWidth="1"/>
    <col min="15109" max="15109" width="22.453125" style="505" bestFit="1" customWidth="1"/>
    <col min="15110" max="15110" width="8.08984375" style="505" bestFit="1" customWidth="1"/>
    <col min="15111" max="15111" width="13.6328125" style="505" bestFit="1" customWidth="1"/>
    <col min="15112" max="15112" width="3.08984375" style="505" customWidth="1"/>
    <col min="15113" max="15113" width="8.90625" style="505" customWidth="1"/>
    <col min="15114" max="15115" width="8.36328125" style="505" customWidth="1"/>
    <col min="15116" max="15116" width="8.453125" style="505" customWidth="1"/>
    <col min="15117" max="15362" width="9" style="505"/>
    <col min="15363" max="15363" width="3.7265625" style="505" customWidth="1"/>
    <col min="15364" max="15364" width="8.08984375" style="505" customWidth="1"/>
    <col min="15365" max="15365" width="22.453125" style="505" bestFit="1" customWidth="1"/>
    <col min="15366" max="15366" width="8.08984375" style="505" bestFit="1" customWidth="1"/>
    <col min="15367" max="15367" width="13.6328125" style="505" bestFit="1" customWidth="1"/>
    <col min="15368" max="15368" width="3.08984375" style="505" customWidth="1"/>
    <col min="15369" max="15369" width="8.90625" style="505" customWidth="1"/>
    <col min="15370" max="15371" width="8.36328125" style="505" customWidth="1"/>
    <col min="15372" max="15372" width="8.453125" style="505" customWidth="1"/>
    <col min="15373" max="15618" width="9" style="505"/>
    <col min="15619" max="15619" width="3.7265625" style="505" customWidth="1"/>
    <col min="15620" max="15620" width="8.08984375" style="505" customWidth="1"/>
    <col min="15621" max="15621" width="22.453125" style="505" bestFit="1" customWidth="1"/>
    <col min="15622" max="15622" width="8.08984375" style="505" bestFit="1" customWidth="1"/>
    <col min="15623" max="15623" width="13.6328125" style="505" bestFit="1" customWidth="1"/>
    <col min="15624" max="15624" width="3.08984375" style="505" customWidth="1"/>
    <col min="15625" max="15625" width="8.90625" style="505" customWidth="1"/>
    <col min="15626" max="15627" width="8.36328125" style="505" customWidth="1"/>
    <col min="15628" max="15628" width="8.453125" style="505" customWidth="1"/>
    <col min="15629" max="15874" width="9" style="505"/>
    <col min="15875" max="15875" width="3.7265625" style="505" customWidth="1"/>
    <col min="15876" max="15876" width="8.08984375" style="505" customWidth="1"/>
    <col min="15877" max="15877" width="22.453125" style="505" bestFit="1" customWidth="1"/>
    <col min="15878" max="15878" width="8.08984375" style="505" bestFit="1" customWidth="1"/>
    <col min="15879" max="15879" width="13.6328125" style="505" bestFit="1" customWidth="1"/>
    <col min="15880" max="15880" width="3.08984375" style="505" customWidth="1"/>
    <col min="15881" max="15881" width="8.90625" style="505" customWidth="1"/>
    <col min="15882" max="15883" width="8.36328125" style="505" customWidth="1"/>
    <col min="15884" max="15884" width="8.453125" style="505" customWidth="1"/>
    <col min="15885" max="16130" width="9" style="505"/>
    <col min="16131" max="16131" width="3.7265625" style="505" customWidth="1"/>
    <col min="16132" max="16132" width="8.08984375" style="505" customWidth="1"/>
    <col min="16133" max="16133" width="22.453125" style="505" bestFit="1" customWidth="1"/>
    <col min="16134" max="16134" width="8.08984375" style="505" bestFit="1" customWidth="1"/>
    <col min="16135" max="16135" width="13.6328125" style="505" bestFit="1" customWidth="1"/>
    <col min="16136" max="16136" width="3.08984375" style="505" customWidth="1"/>
    <col min="16137" max="16137" width="8.90625" style="505" customWidth="1"/>
    <col min="16138" max="16139" width="8.36328125" style="505" customWidth="1"/>
    <col min="16140" max="16140" width="8.453125" style="505" customWidth="1"/>
    <col min="16141" max="16384" width="9" style="505"/>
  </cols>
  <sheetData>
    <row r="1" spans="1:12">
      <c r="L1" s="506" t="s">
        <v>636</v>
      </c>
    </row>
    <row r="2" spans="1:12" ht="16.5">
      <c r="A2" s="1279" t="s">
        <v>637</v>
      </c>
      <c r="B2" s="1279"/>
      <c r="C2" s="1279"/>
      <c r="D2" s="1279"/>
      <c r="E2" s="1279"/>
      <c r="F2" s="1279"/>
      <c r="G2" s="1279"/>
      <c r="H2" s="1279"/>
      <c r="I2" s="1279"/>
      <c r="J2" s="1279"/>
      <c r="K2" s="1279"/>
      <c r="L2" s="1279"/>
    </row>
    <row r="3" spans="1:12" ht="6.75" customHeight="1"/>
    <row r="4" spans="1:12" ht="46.5" customHeight="1">
      <c r="A4" s="507" t="s">
        <v>638</v>
      </c>
      <c r="B4" s="507" t="s">
        <v>659</v>
      </c>
      <c r="C4" s="507" t="s">
        <v>310</v>
      </c>
      <c r="D4" s="507" t="s">
        <v>660</v>
      </c>
      <c r="E4" s="508" t="s">
        <v>639</v>
      </c>
      <c r="F4" s="507" t="s">
        <v>640</v>
      </c>
      <c r="G4" s="1280" t="s">
        <v>641</v>
      </c>
      <c r="H4" s="1281"/>
      <c r="I4" s="1282"/>
      <c r="J4" s="509" t="s">
        <v>656</v>
      </c>
      <c r="K4" s="510" t="s">
        <v>657</v>
      </c>
      <c r="L4" s="507" t="s">
        <v>528</v>
      </c>
    </row>
    <row r="5" spans="1:12" ht="15" customHeight="1">
      <c r="A5" s="1283"/>
      <c r="B5" s="1287"/>
      <c r="C5" s="1287"/>
      <c r="D5" s="1293" t="s">
        <v>658</v>
      </c>
      <c r="E5" s="1287"/>
      <c r="F5" s="1287"/>
      <c r="G5" s="511" t="s">
        <v>332</v>
      </c>
      <c r="H5" s="522"/>
      <c r="I5" s="512" t="s">
        <v>642</v>
      </c>
      <c r="J5" s="1290" t="s">
        <v>658</v>
      </c>
      <c r="K5" s="513"/>
      <c r="L5" s="1283"/>
    </row>
    <row r="6" spans="1:12" ht="15" customHeight="1">
      <c r="A6" s="1284"/>
      <c r="B6" s="1288"/>
      <c r="C6" s="1288"/>
      <c r="D6" s="1294"/>
      <c r="E6" s="1288"/>
      <c r="F6" s="1288"/>
      <c r="G6" s="514" t="s">
        <v>331</v>
      </c>
      <c r="H6" s="523"/>
      <c r="I6" s="515" t="s">
        <v>642</v>
      </c>
      <c r="J6" s="1291"/>
      <c r="K6" s="516" t="s">
        <v>3</v>
      </c>
      <c r="L6" s="1284"/>
    </row>
    <row r="7" spans="1:12" ht="15" customHeight="1">
      <c r="A7" s="1285"/>
      <c r="B7" s="1289"/>
      <c r="C7" s="1289"/>
      <c r="D7" s="1295"/>
      <c r="E7" s="1289"/>
      <c r="F7" s="1289"/>
      <c r="G7" s="525" t="s">
        <v>4</v>
      </c>
      <c r="H7" s="526"/>
      <c r="I7" s="524" t="s">
        <v>642</v>
      </c>
      <c r="J7" s="1292"/>
      <c r="K7" s="527" t="s">
        <v>643</v>
      </c>
      <c r="L7" s="1285"/>
    </row>
    <row r="8" spans="1:12" ht="15" customHeight="1">
      <c r="A8" s="1283"/>
      <c r="B8" s="1287"/>
      <c r="C8" s="1287"/>
      <c r="D8" s="1293" t="s">
        <v>658</v>
      </c>
      <c r="E8" s="1287"/>
      <c r="F8" s="1287"/>
      <c r="G8" s="511" t="s">
        <v>332</v>
      </c>
      <c r="H8" s="522"/>
      <c r="I8" s="512" t="s">
        <v>642</v>
      </c>
      <c r="J8" s="1290" t="s">
        <v>658</v>
      </c>
      <c r="K8" s="513"/>
      <c r="L8" s="1283"/>
    </row>
    <row r="9" spans="1:12" ht="15" customHeight="1">
      <c r="A9" s="1284"/>
      <c r="B9" s="1288"/>
      <c r="C9" s="1288"/>
      <c r="D9" s="1294"/>
      <c r="E9" s="1288"/>
      <c r="F9" s="1288"/>
      <c r="G9" s="514" t="s">
        <v>331</v>
      </c>
      <c r="H9" s="523"/>
      <c r="I9" s="515" t="s">
        <v>642</v>
      </c>
      <c r="J9" s="1291"/>
      <c r="K9" s="516" t="s">
        <v>3</v>
      </c>
      <c r="L9" s="1284"/>
    </row>
    <row r="10" spans="1:12" ht="15" customHeight="1">
      <c r="A10" s="1285"/>
      <c r="B10" s="1289"/>
      <c r="C10" s="1289"/>
      <c r="D10" s="1295"/>
      <c r="E10" s="1289"/>
      <c r="F10" s="1289"/>
      <c r="G10" s="525" t="s">
        <v>4</v>
      </c>
      <c r="H10" s="526"/>
      <c r="I10" s="524" t="s">
        <v>642</v>
      </c>
      <c r="J10" s="1292"/>
      <c r="K10" s="527" t="s">
        <v>643</v>
      </c>
      <c r="L10" s="1285"/>
    </row>
    <row r="11" spans="1:12" ht="15" customHeight="1">
      <c r="A11" s="1283"/>
      <c r="B11" s="1287"/>
      <c r="C11" s="1287"/>
      <c r="D11" s="1293" t="s">
        <v>658</v>
      </c>
      <c r="E11" s="1287"/>
      <c r="F11" s="1287"/>
      <c r="G11" s="511" t="s">
        <v>332</v>
      </c>
      <c r="H11" s="522"/>
      <c r="I11" s="512" t="s">
        <v>642</v>
      </c>
      <c r="J11" s="1290" t="s">
        <v>658</v>
      </c>
      <c r="K11" s="513"/>
      <c r="L11" s="1283"/>
    </row>
    <row r="12" spans="1:12" ht="15" customHeight="1">
      <c r="A12" s="1284"/>
      <c r="B12" s="1288"/>
      <c r="C12" s="1288"/>
      <c r="D12" s="1294"/>
      <c r="E12" s="1288"/>
      <c r="F12" s="1288"/>
      <c r="G12" s="514" t="s">
        <v>331</v>
      </c>
      <c r="H12" s="523"/>
      <c r="I12" s="515" t="s">
        <v>642</v>
      </c>
      <c r="J12" s="1291"/>
      <c r="K12" s="516" t="s">
        <v>3</v>
      </c>
      <c r="L12" s="1284"/>
    </row>
    <row r="13" spans="1:12" ht="15" customHeight="1">
      <c r="A13" s="1285"/>
      <c r="B13" s="1289"/>
      <c r="C13" s="1289"/>
      <c r="D13" s="1295"/>
      <c r="E13" s="1289"/>
      <c r="F13" s="1289"/>
      <c r="G13" s="525" t="s">
        <v>4</v>
      </c>
      <c r="H13" s="526"/>
      <c r="I13" s="524" t="s">
        <v>642</v>
      </c>
      <c r="J13" s="1292"/>
      <c r="K13" s="527" t="s">
        <v>643</v>
      </c>
      <c r="L13" s="1285"/>
    </row>
    <row r="14" spans="1:12" ht="15" customHeight="1">
      <c r="A14" s="1283"/>
      <c r="B14" s="1287"/>
      <c r="C14" s="1287"/>
      <c r="D14" s="1293" t="s">
        <v>658</v>
      </c>
      <c r="E14" s="1287"/>
      <c r="F14" s="1287"/>
      <c r="G14" s="511" t="s">
        <v>332</v>
      </c>
      <c r="H14" s="522"/>
      <c r="I14" s="512" t="s">
        <v>642</v>
      </c>
      <c r="J14" s="1290" t="s">
        <v>658</v>
      </c>
      <c r="K14" s="513"/>
      <c r="L14" s="1283"/>
    </row>
    <row r="15" spans="1:12" ht="15" customHeight="1">
      <c r="A15" s="1284"/>
      <c r="B15" s="1288"/>
      <c r="C15" s="1288"/>
      <c r="D15" s="1294"/>
      <c r="E15" s="1288"/>
      <c r="F15" s="1288"/>
      <c r="G15" s="514" t="s">
        <v>331</v>
      </c>
      <c r="H15" s="523"/>
      <c r="I15" s="515" t="s">
        <v>642</v>
      </c>
      <c r="J15" s="1291"/>
      <c r="K15" s="516" t="s">
        <v>3</v>
      </c>
      <c r="L15" s="1284"/>
    </row>
    <row r="16" spans="1:12" ht="15" customHeight="1">
      <c r="A16" s="1285"/>
      <c r="B16" s="1289"/>
      <c r="C16" s="1289"/>
      <c r="D16" s="1295"/>
      <c r="E16" s="1289"/>
      <c r="F16" s="1289"/>
      <c r="G16" s="525" t="s">
        <v>4</v>
      </c>
      <c r="H16" s="526"/>
      <c r="I16" s="524" t="s">
        <v>642</v>
      </c>
      <c r="J16" s="1292"/>
      <c r="K16" s="527" t="s">
        <v>643</v>
      </c>
      <c r="L16" s="1285"/>
    </row>
    <row r="17" spans="1:12" ht="15" customHeight="1">
      <c r="A17" s="1283"/>
      <c r="B17" s="1287"/>
      <c r="C17" s="1287"/>
      <c r="D17" s="1293" t="s">
        <v>658</v>
      </c>
      <c r="E17" s="1287"/>
      <c r="F17" s="1287"/>
      <c r="G17" s="511" t="s">
        <v>332</v>
      </c>
      <c r="H17" s="522"/>
      <c r="I17" s="512" t="s">
        <v>642</v>
      </c>
      <c r="J17" s="1290" t="s">
        <v>658</v>
      </c>
      <c r="K17" s="513"/>
      <c r="L17" s="1283"/>
    </row>
    <row r="18" spans="1:12" ht="15" customHeight="1">
      <c r="A18" s="1284"/>
      <c r="B18" s="1288"/>
      <c r="C18" s="1288"/>
      <c r="D18" s="1294"/>
      <c r="E18" s="1288"/>
      <c r="F18" s="1288"/>
      <c r="G18" s="514" t="s">
        <v>331</v>
      </c>
      <c r="H18" s="523"/>
      <c r="I18" s="515" t="s">
        <v>642</v>
      </c>
      <c r="J18" s="1291"/>
      <c r="K18" s="516" t="s">
        <v>3</v>
      </c>
      <c r="L18" s="1284"/>
    </row>
    <row r="19" spans="1:12" ht="15" customHeight="1">
      <c r="A19" s="1285"/>
      <c r="B19" s="1289"/>
      <c r="C19" s="1289"/>
      <c r="D19" s="1295"/>
      <c r="E19" s="1289"/>
      <c r="F19" s="1289"/>
      <c r="G19" s="525" t="s">
        <v>4</v>
      </c>
      <c r="H19" s="526"/>
      <c r="I19" s="524" t="s">
        <v>642</v>
      </c>
      <c r="J19" s="1292"/>
      <c r="K19" s="527" t="s">
        <v>643</v>
      </c>
      <c r="L19" s="1285"/>
    </row>
    <row r="20" spans="1:12" ht="15" customHeight="1">
      <c r="A20" s="1283"/>
      <c r="B20" s="1287"/>
      <c r="C20" s="1287"/>
      <c r="D20" s="1293" t="s">
        <v>658</v>
      </c>
      <c r="E20" s="1287"/>
      <c r="F20" s="1287"/>
      <c r="G20" s="511" t="s">
        <v>332</v>
      </c>
      <c r="H20" s="522"/>
      <c r="I20" s="512" t="s">
        <v>642</v>
      </c>
      <c r="J20" s="1290" t="s">
        <v>658</v>
      </c>
      <c r="K20" s="513"/>
      <c r="L20" s="1283"/>
    </row>
    <row r="21" spans="1:12" ht="15" customHeight="1">
      <c r="A21" s="1284"/>
      <c r="B21" s="1288"/>
      <c r="C21" s="1288"/>
      <c r="D21" s="1294"/>
      <c r="E21" s="1288"/>
      <c r="F21" s="1288"/>
      <c r="G21" s="514" t="s">
        <v>331</v>
      </c>
      <c r="H21" s="523"/>
      <c r="I21" s="515" t="s">
        <v>642</v>
      </c>
      <c r="J21" s="1291"/>
      <c r="K21" s="516" t="s">
        <v>3</v>
      </c>
      <c r="L21" s="1284"/>
    </row>
    <row r="22" spans="1:12" ht="15" customHeight="1">
      <c r="A22" s="1285"/>
      <c r="B22" s="1289"/>
      <c r="C22" s="1289"/>
      <c r="D22" s="1295"/>
      <c r="E22" s="1289"/>
      <c r="F22" s="1289"/>
      <c r="G22" s="525" t="s">
        <v>4</v>
      </c>
      <c r="H22" s="526"/>
      <c r="I22" s="524" t="s">
        <v>642</v>
      </c>
      <c r="J22" s="1292"/>
      <c r="K22" s="527" t="s">
        <v>643</v>
      </c>
      <c r="L22" s="1285"/>
    </row>
    <row r="23" spans="1:12" ht="15" customHeight="1">
      <c r="A23" s="1283"/>
      <c r="B23" s="1287"/>
      <c r="C23" s="1287"/>
      <c r="D23" s="1293" t="s">
        <v>658</v>
      </c>
      <c r="E23" s="1287"/>
      <c r="F23" s="1287"/>
      <c r="G23" s="511" t="s">
        <v>332</v>
      </c>
      <c r="H23" s="522"/>
      <c r="I23" s="512" t="s">
        <v>642</v>
      </c>
      <c r="J23" s="1290" t="s">
        <v>658</v>
      </c>
      <c r="K23" s="513"/>
      <c r="L23" s="1283"/>
    </row>
    <row r="24" spans="1:12" ht="15" customHeight="1">
      <c r="A24" s="1284"/>
      <c r="B24" s="1288"/>
      <c r="C24" s="1288"/>
      <c r="D24" s="1294"/>
      <c r="E24" s="1288"/>
      <c r="F24" s="1288"/>
      <c r="G24" s="514" t="s">
        <v>331</v>
      </c>
      <c r="H24" s="523"/>
      <c r="I24" s="515" t="s">
        <v>642</v>
      </c>
      <c r="J24" s="1291"/>
      <c r="K24" s="516" t="s">
        <v>3</v>
      </c>
      <c r="L24" s="1284"/>
    </row>
    <row r="25" spans="1:12" ht="15" customHeight="1">
      <c r="A25" s="1285"/>
      <c r="B25" s="1289"/>
      <c r="C25" s="1289"/>
      <c r="D25" s="1295"/>
      <c r="E25" s="1289"/>
      <c r="F25" s="1289"/>
      <c r="G25" s="525" t="s">
        <v>4</v>
      </c>
      <c r="H25" s="526"/>
      <c r="I25" s="524" t="s">
        <v>642</v>
      </c>
      <c r="J25" s="1292"/>
      <c r="K25" s="527" t="s">
        <v>643</v>
      </c>
      <c r="L25" s="1285"/>
    </row>
    <row r="26" spans="1:12" ht="15" customHeight="1">
      <c r="A26" s="1283"/>
      <c r="B26" s="1287"/>
      <c r="C26" s="1287"/>
      <c r="D26" s="1293" t="s">
        <v>658</v>
      </c>
      <c r="E26" s="1287"/>
      <c r="F26" s="1287"/>
      <c r="G26" s="511" t="s">
        <v>332</v>
      </c>
      <c r="H26" s="522"/>
      <c r="I26" s="512" t="s">
        <v>642</v>
      </c>
      <c r="J26" s="1290" t="s">
        <v>658</v>
      </c>
      <c r="K26" s="513"/>
      <c r="L26" s="1283"/>
    </row>
    <row r="27" spans="1:12" ht="15" customHeight="1">
      <c r="A27" s="1284"/>
      <c r="B27" s="1288"/>
      <c r="C27" s="1288"/>
      <c r="D27" s="1294"/>
      <c r="E27" s="1288"/>
      <c r="F27" s="1288"/>
      <c r="G27" s="514" t="s">
        <v>331</v>
      </c>
      <c r="H27" s="523"/>
      <c r="I27" s="515" t="s">
        <v>642</v>
      </c>
      <c r="J27" s="1291"/>
      <c r="K27" s="516" t="s">
        <v>3</v>
      </c>
      <c r="L27" s="1284"/>
    </row>
    <row r="28" spans="1:12" ht="15" customHeight="1">
      <c r="A28" s="1285"/>
      <c r="B28" s="1289"/>
      <c r="C28" s="1289"/>
      <c r="D28" s="1295"/>
      <c r="E28" s="1289"/>
      <c r="F28" s="1289"/>
      <c r="G28" s="525" t="s">
        <v>4</v>
      </c>
      <c r="H28" s="526"/>
      <c r="I28" s="524" t="s">
        <v>642</v>
      </c>
      <c r="J28" s="1292"/>
      <c r="K28" s="527" t="s">
        <v>643</v>
      </c>
      <c r="L28" s="1285"/>
    </row>
    <row r="29" spans="1:12" ht="15" customHeight="1">
      <c r="A29" s="1283"/>
      <c r="B29" s="1287"/>
      <c r="C29" s="1287"/>
      <c r="D29" s="1293" t="s">
        <v>658</v>
      </c>
      <c r="E29" s="1287"/>
      <c r="F29" s="1287"/>
      <c r="G29" s="511" t="s">
        <v>332</v>
      </c>
      <c r="H29" s="522"/>
      <c r="I29" s="512" t="s">
        <v>642</v>
      </c>
      <c r="J29" s="1290" t="s">
        <v>658</v>
      </c>
      <c r="K29" s="513"/>
      <c r="L29" s="1283"/>
    </row>
    <row r="30" spans="1:12" ht="15" customHeight="1">
      <c r="A30" s="1284"/>
      <c r="B30" s="1288"/>
      <c r="C30" s="1288"/>
      <c r="D30" s="1294"/>
      <c r="E30" s="1288"/>
      <c r="F30" s="1288"/>
      <c r="G30" s="514" t="s">
        <v>331</v>
      </c>
      <c r="H30" s="523"/>
      <c r="I30" s="515" t="s">
        <v>642</v>
      </c>
      <c r="J30" s="1291"/>
      <c r="K30" s="516" t="s">
        <v>3</v>
      </c>
      <c r="L30" s="1284"/>
    </row>
    <row r="31" spans="1:12" ht="15" customHeight="1">
      <c r="A31" s="1285"/>
      <c r="B31" s="1289"/>
      <c r="C31" s="1289"/>
      <c r="D31" s="1295"/>
      <c r="E31" s="1289"/>
      <c r="F31" s="1289"/>
      <c r="G31" s="525" t="s">
        <v>4</v>
      </c>
      <c r="H31" s="526"/>
      <c r="I31" s="524" t="s">
        <v>642</v>
      </c>
      <c r="J31" s="1292"/>
      <c r="K31" s="527" t="s">
        <v>643</v>
      </c>
      <c r="L31" s="1285"/>
    </row>
    <row r="32" spans="1:12" ht="15" customHeight="1">
      <c r="A32" s="1283"/>
      <c r="B32" s="1287"/>
      <c r="C32" s="1287"/>
      <c r="D32" s="1293" t="s">
        <v>658</v>
      </c>
      <c r="E32" s="1287"/>
      <c r="F32" s="1287"/>
      <c r="G32" s="511" t="s">
        <v>332</v>
      </c>
      <c r="H32" s="522"/>
      <c r="I32" s="512" t="s">
        <v>642</v>
      </c>
      <c r="J32" s="1290" t="s">
        <v>658</v>
      </c>
      <c r="K32" s="513"/>
      <c r="L32" s="1283"/>
    </row>
    <row r="33" spans="1:12" ht="15" customHeight="1">
      <c r="A33" s="1284"/>
      <c r="B33" s="1288"/>
      <c r="C33" s="1288"/>
      <c r="D33" s="1294"/>
      <c r="E33" s="1288"/>
      <c r="F33" s="1288"/>
      <c r="G33" s="514" t="s">
        <v>331</v>
      </c>
      <c r="H33" s="523"/>
      <c r="I33" s="515" t="s">
        <v>642</v>
      </c>
      <c r="J33" s="1291"/>
      <c r="K33" s="516" t="s">
        <v>3</v>
      </c>
      <c r="L33" s="1284"/>
    </row>
    <row r="34" spans="1:12" ht="15" customHeight="1">
      <c r="A34" s="1285"/>
      <c r="B34" s="1289"/>
      <c r="C34" s="1289"/>
      <c r="D34" s="1295"/>
      <c r="E34" s="1289"/>
      <c r="F34" s="1289"/>
      <c r="G34" s="525" t="s">
        <v>4</v>
      </c>
      <c r="H34" s="526"/>
      <c r="I34" s="524" t="s">
        <v>642</v>
      </c>
      <c r="J34" s="1292"/>
      <c r="K34" s="527" t="s">
        <v>643</v>
      </c>
      <c r="L34" s="1285"/>
    </row>
    <row r="35" spans="1:12" ht="15" customHeight="1">
      <c r="A35" s="1283"/>
      <c r="B35" s="1287"/>
      <c r="C35" s="1287"/>
      <c r="D35" s="1293" t="s">
        <v>658</v>
      </c>
      <c r="E35" s="1287"/>
      <c r="F35" s="1287"/>
      <c r="G35" s="511" t="s">
        <v>332</v>
      </c>
      <c r="H35" s="522"/>
      <c r="I35" s="512" t="s">
        <v>642</v>
      </c>
      <c r="J35" s="1290" t="s">
        <v>658</v>
      </c>
      <c r="K35" s="513"/>
      <c r="L35" s="1283"/>
    </row>
    <row r="36" spans="1:12" ht="15" customHeight="1">
      <c r="A36" s="1284"/>
      <c r="B36" s="1288"/>
      <c r="C36" s="1288"/>
      <c r="D36" s="1294"/>
      <c r="E36" s="1288"/>
      <c r="F36" s="1288"/>
      <c r="G36" s="514" t="s">
        <v>331</v>
      </c>
      <c r="H36" s="523"/>
      <c r="I36" s="515" t="s">
        <v>642</v>
      </c>
      <c r="J36" s="1291"/>
      <c r="K36" s="516" t="s">
        <v>3</v>
      </c>
      <c r="L36" s="1284"/>
    </row>
    <row r="37" spans="1:12" ht="15" customHeight="1">
      <c r="A37" s="1285"/>
      <c r="B37" s="1289"/>
      <c r="C37" s="1289"/>
      <c r="D37" s="1295"/>
      <c r="E37" s="1289"/>
      <c r="F37" s="1289"/>
      <c r="G37" s="525" t="s">
        <v>4</v>
      </c>
      <c r="H37" s="526"/>
      <c r="I37" s="524" t="s">
        <v>642</v>
      </c>
      <c r="J37" s="1292"/>
      <c r="K37" s="527" t="s">
        <v>643</v>
      </c>
      <c r="L37" s="1285"/>
    </row>
    <row r="38" spans="1:12" ht="15" customHeight="1">
      <c r="A38" s="1283"/>
      <c r="B38" s="1287"/>
      <c r="C38" s="1287"/>
      <c r="D38" s="1293" t="s">
        <v>658</v>
      </c>
      <c r="E38" s="1287"/>
      <c r="F38" s="1287"/>
      <c r="G38" s="511" t="s">
        <v>332</v>
      </c>
      <c r="H38" s="522"/>
      <c r="I38" s="512" t="s">
        <v>642</v>
      </c>
      <c r="J38" s="1290" t="s">
        <v>658</v>
      </c>
      <c r="K38" s="513"/>
      <c r="L38" s="1283"/>
    </row>
    <row r="39" spans="1:12" ht="15" customHeight="1">
      <c r="A39" s="1284"/>
      <c r="B39" s="1288"/>
      <c r="C39" s="1288"/>
      <c r="D39" s="1294"/>
      <c r="E39" s="1288"/>
      <c r="F39" s="1288"/>
      <c r="G39" s="514" t="s">
        <v>331</v>
      </c>
      <c r="H39" s="523"/>
      <c r="I39" s="515" t="s">
        <v>642</v>
      </c>
      <c r="J39" s="1291"/>
      <c r="K39" s="516" t="s">
        <v>3</v>
      </c>
      <c r="L39" s="1284"/>
    </row>
    <row r="40" spans="1:12" ht="15" customHeight="1">
      <c r="A40" s="1285"/>
      <c r="B40" s="1289"/>
      <c r="C40" s="1289"/>
      <c r="D40" s="1295"/>
      <c r="E40" s="1289"/>
      <c r="F40" s="1289"/>
      <c r="G40" s="525" t="s">
        <v>4</v>
      </c>
      <c r="H40" s="526"/>
      <c r="I40" s="524" t="s">
        <v>642</v>
      </c>
      <c r="J40" s="1292"/>
      <c r="K40" s="527" t="s">
        <v>643</v>
      </c>
      <c r="L40" s="1285"/>
    </row>
    <row r="41" spans="1:12" ht="15" customHeight="1">
      <c r="A41" s="1283"/>
      <c r="B41" s="1287"/>
      <c r="C41" s="1287"/>
      <c r="D41" s="1293" t="s">
        <v>658</v>
      </c>
      <c r="E41" s="1287"/>
      <c r="F41" s="1287"/>
      <c r="G41" s="511" t="s">
        <v>332</v>
      </c>
      <c r="H41" s="522"/>
      <c r="I41" s="512" t="s">
        <v>642</v>
      </c>
      <c r="J41" s="1290" t="s">
        <v>658</v>
      </c>
      <c r="K41" s="513"/>
      <c r="L41" s="1283"/>
    </row>
    <row r="42" spans="1:12" ht="15" customHeight="1">
      <c r="A42" s="1284"/>
      <c r="B42" s="1288"/>
      <c r="C42" s="1288"/>
      <c r="D42" s="1294"/>
      <c r="E42" s="1288"/>
      <c r="F42" s="1288"/>
      <c r="G42" s="514" t="s">
        <v>331</v>
      </c>
      <c r="H42" s="523"/>
      <c r="I42" s="515" t="s">
        <v>642</v>
      </c>
      <c r="J42" s="1291"/>
      <c r="K42" s="516" t="s">
        <v>3</v>
      </c>
      <c r="L42" s="1284"/>
    </row>
    <row r="43" spans="1:12" ht="15" customHeight="1">
      <c r="A43" s="1285"/>
      <c r="B43" s="1289"/>
      <c r="C43" s="1289"/>
      <c r="D43" s="1295"/>
      <c r="E43" s="1289"/>
      <c r="F43" s="1289"/>
      <c r="G43" s="525" t="s">
        <v>4</v>
      </c>
      <c r="H43" s="526"/>
      <c r="I43" s="524" t="s">
        <v>642</v>
      </c>
      <c r="J43" s="1292"/>
      <c r="K43" s="527" t="s">
        <v>643</v>
      </c>
      <c r="L43" s="1285"/>
    </row>
    <row r="44" spans="1:12" ht="15" customHeight="1">
      <c r="A44" s="1283"/>
      <c r="B44" s="1287"/>
      <c r="C44" s="1287"/>
      <c r="D44" s="1293" t="s">
        <v>658</v>
      </c>
      <c r="E44" s="1287"/>
      <c r="F44" s="1287"/>
      <c r="G44" s="511" t="s">
        <v>332</v>
      </c>
      <c r="H44" s="522"/>
      <c r="I44" s="512" t="s">
        <v>642</v>
      </c>
      <c r="J44" s="1290" t="s">
        <v>658</v>
      </c>
      <c r="K44" s="513"/>
      <c r="L44" s="1283"/>
    </row>
    <row r="45" spans="1:12" ht="15" customHeight="1">
      <c r="A45" s="1284"/>
      <c r="B45" s="1288"/>
      <c r="C45" s="1288"/>
      <c r="D45" s="1294"/>
      <c r="E45" s="1288"/>
      <c r="F45" s="1288"/>
      <c r="G45" s="514" t="s">
        <v>331</v>
      </c>
      <c r="H45" s="523"/>
      <c r="I45" s="515" t="s">
        <v>642</v>
      </c>
      <c r="J45" s="1291"/>
      <c r="K45" s="516" t="s">
        <v>3</v>
      </c>
      <c r="L45" s="1284"/>
    </row>
    <row r="46" spans="1:12" ht="15" customHeight="1">
      <c r="A46" s="1285"/>
      <c r="B46" s="1289"/>
      <c r="C46" s="1289"/>
      <c r="D46" s="1295"/>
      <c r="E46" s="1289"/>
      <c r="F46" s="1289"/>
      <c r="G46" s="525" t="s">
        <v>4</v>
      </c>
      <c r="H46" s="526"/>
      <c r="I46" s="524" t="s">
        <v>642</v>
      </c>
      <c r="J46" s="1292"/>
      <c r="K46" s="527" t="s">
        <v>643</v>
      </c>
      <c r="L46" s="1285"/>
    </row>
    <row r="47" spans="1:12" ht="15" customHeight="1">
      <c r="A47" s="1283"/>
      <c r="B47" s="1287"/>
      <c r="C47" s="1287"/>
      <c r="D47" s="1293" t="s">
        <v>658</v>
      </c>
      <c r="E47" s="1287"/>
      <c r="F47" s="1287"/>
      <c r="G47" s="511" t="s">
        <v>332</v>
      </c>
      <c r="H47" s="522"/>
      <c r="I47" s="512" t="s">
        <v>642</v>
      </c>
      <c r="J47" s="1290" t="s">
        <v>658</v>
      </c>
      <c r="K47" s="513"/>
      <c r="L47" s="1283"/>
    </row>
    <row r="48" spans="1:12" ht="15" customHeight="1">
      <c r="A48" s="1284"/>
      <c r="B48" s="1288"/>
      <c r="C48" s="1288"/>
      <c r="D48" s="1294"/>
      <c r="E48" s="1288"/>
      <c r="F48" s="1288"/>
      <c r="G48" s="514" t="s">
        <v>331</v>
      </c>
      <c r="H48" s="523"/>
      <c r="I48" s="515" t="s">
        <v>642</v>
      </c>
      <c r="J48" s="1291"/>
      <c r="K48" s="516" t="s">
        <v>3</v>
      </c>
      <c r="L48" s="1284"/>
    </row>
    <row r="49" spans="1:12" ht="15" customHeight="1">
      <c r="A49" s="1285"/>
      <c r="B49" s="1289"/>
      <c r="C49" s="1289"/>
      <c r="D49" s="1295"/>
      <c r="E49" s="1289"/>
      <c r="F49" s="1289"/>
      <c r="G49" s="525" t="s">
        <v>4</v>
      </c>
      <c r="H49" s="526"/>
      <c r="I49" s="524" t="s">
        <v>642</v>
      </c>
      <c r="J49" s="1292"/>
      <c r="K49" s="527" t="s">
        <v>643</v>
      </c>
      <c r="L49" s="1285"/>
    </row>
    <row r="50" spans="1:12" ht="15" customHeight="1">
      <c r="A50" s="1283"/>
      <c r="B50" s="1287"/>
      <c r="C50" s="1287"/>
      <c r="D50" s="1293" t="s">
        <v>658</v>
      </c>
      <c r="E50" s="1287"/>
      <c r="F50" s="1287"/>
      <c r="G50" s="511" t="s">
        <v>332</v>
      </c>
      <c r="H50" s="522"/>
      <c r="I50" s="512" t="s">
        <v>642</v>
      </c>
      <c r="J50" s="1290" t="s">
        <v>658</v>
      </c>
      <c r="K50" s="513"/>
      <c r="L50" s="1283"/>
    </row>
    <row r="51" spans="1:12" ht="15" customHeight="1">
      <c r="A51" s="1284"/>
      <c r="B51" s="1288"/>
      <c r="C51" s="1288"/>
      <c r="D51" s="1294"/>
      <c r="E51" s="1288"/>
      <c r="F51" s="1288"/>
      <c r="G51" s="514" t="s">
        <v>331</v>
      </c>
      <c r="H51" s="523"/>
      <c r="I51" s="515" t="s">
        <v>642</v>
      </c>
      <c r="J51" s="1291"/>
      <c r="K51" s="516" t="s">
        <v>3</v>
      </c>
      <c r="L51" s="1284"/>
    </row>
    <row r="52" spans="1:12" ht="15" customHeight="1">
      <c r="A52" s="1285"/>
      <c r="B52" s="1289"/>
      <c r="C52" s="1289"/>
      <c r="D52" s="1295"/>
      <c r="E52" s="1289"/>
      <c r="F52" s="1289"/>
      <c r="G52" s="525" t="s">
        <v>4</v>
      </c>
      <c r="H52" s="526"/>
      <c r="I52" s="524" t="s">
        <v>642</v>
      </c>
      <c r="J52" s="1292"/>
      <c r="K52" s="527" t="s">
        <v>643</v>
      </c>
      <c r="L52" s="1285"/>
    </row>
    <row r="53" spans="1:12" ht="5.25" customHeight="1">
      <c r="A53" s="517"/>
      <c r="B53" s="518"/>
      <c r="C53" s="519"/>
      <c r="D53" s="519"/>
      <c r="E53" s="520"/>
      <c r="F53" s="520"/>
      <c r="G53" s="521"/>
      <c r="H53" s="521"/>
      <c r="I53" s="521"/>
      <c r="J53" s="520"/>
      <c r="K53" s="520"/>
      <c r="L53" s="517"/>
    </row>
    <row r="54" spans="1:12">
      <c r="A54" s="505" t="s">
        <v>644</v>
      </c>
    </row>
    <row r="55" spans="1:12">
      <c r="A55" s="1286" t="s">
        <v>645</v>
      </c>
      <c r="B55" s="1286"/>
      <c r="C55" s="1286"/>
      <c r="D55" s="1286"/>
      <c r="E55" s="1286"/>
      <c r="F55" s="1286"/>
    </row>
  </sheetData>
  <mergeCells count="131">
    <mergeCell ref="L50:L52"/>
    <mergeCell ref="E47:E49"/>
    <mergeCell ref="F47:F49"/>
    <mergeCell ref="J47:J49"/>
    <mergeCell ref="L47:L49"/>
    <mergeCell ref="A50:A52"/>
    <mergeCell ref="B50:B52"/>
    <mergeCell ref="D50:D52"/>
    <mergeCell ref="E50:E52"/>
    <mergeCell ref="F50:F52"/>
    <mergeCell ref="J50:J52"/>
    <mergeCell ref="L41:L43"/>
    <mergeCell ref="A44:A46"/>
    <mergeCell ref="B44:B46"/>
    <mergeCell ref="C44:C46"/>
    <mergeCell ref="D44:D46"/>
    <mergeCell ref="E44:E46"/>
    <mergeCell ref="F44:F46"/>
    <mergeCell ref="J44:J46"/>
    <mergeCell ref="L44:L46"/>
    <mergeCell ref="J41:J43"/>
    <mergeCell ref="A38:A40"/>
    <mergeCell ref="B38:B40"/>
    <mergeCell ref="C38:C40"/>
    <mergeCell ref="D38:D40"/>
    <mergeCell ref="E38:E40"/>
    <mergeCell ref="F38:F40"/>
    <mergeCell ref="J38:J40"/>
    <mergeCell ref="L38:L40"/>
    <mergeCell ref="D35:D37"/>
    <mergeCell ref="E35:E37"/>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s>
  <phoneticPr fontId="1"/>
  <pageMargins left="0.79" right="0.2" top="0.27" bottom="0.23" header="0.34" footer="0.2"/>
  <pageSetup paperSize="9" scale="83"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'list（※編集・削除せず、そのまま提出してください。）'!$D$3:$D$7</xm:f>
          </x14:formula1>
          <xm:sqref>B5:B52</xm:sqref>
        </x14:dataValidation>
        <x14:dataValidation type="list" allowBlank="1" showInputMessage="1" showErrorMessage="1" xr:uid="{00000000-0002-0000-0600-000001000000}">
          <x14:formula1>
            <xm:f>'list（※編集・削除せず、そのまま提出してください。）'!$E$3:$E$7</xm:f>
          </x14:formula1>
          <xm:sqref>E5:E52</xm:sqref>
        </x14:dataValidation>
        <x14:dataValidation type="list" allowBlank="1" showInputMessage="1" showErrorMessage="1" xr:uid="{00000000-0002-0000-0600-000002000000}">
          <x14:formula1>
            <xm:f>'list（※編集・削除せず、そのまま提出してください。）'!$F$3:$F$7</xm:f>
          </x14:formula1>
          <xm:sqref>F5:F52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GY5"/>
  <sheetViews>
    <sheetView zoomScaleNormal="100" zoomScaleSheetLayoutView="90" workbookViewId="0">
      <selection activeCell="J7" sqref="J7"/>
    </sheetView>
  </sheetViews>
  <sheetFormatPr defaultRowHeight="13"/>
  <cols>
    <col min="2" max="11" width="9" customWidth="1"/>
    <col min="14" max="39" width="9" customWidth="1"/>
    <col min="43" max="47" width="9" customWidth="1"/>
    <col min="51" max="51" width="9" customWidth="1"/>
    <col min="148" max="148" width="12.08984375" customWidth="1"/>
  </cols>
  <sheetData>
    <row r="2" spans="2:207" ht="27" customHeight="1">
      <c r="B2" s="528" t="s">
        <v>211</v>
      </c>
      <c r="C2" s="528" t="s">
        <v>515</v>
      </c>
      <c r="D2" s="529" t="s">
        <v>517</v>
      </c>
      <c r="E2" s="528" t="s">
        <v>495</v>
      </c>
      <c r="F2" s="1299" t="s">
        <v>494</v>
      </c>
      <c r="G2" s="1300"/>
      <c r="H2" s="1300"/>
      <c r="I2" s="1300"/>
      <c r="J2" s="1300"/>
      <c r="K2" s="1300"/>
      <c r="L2" s="1301"/>
      <c r="M2" s="1299" t="s">
        <v>497</v>
      </c>
      <c r="N2" s="1301"/>
      <c r="O2" s="528" t="s">
        <v>500</v>
      </c>
      <c r="P2" s="528" t="s">
        <v>501</v>
      </c>
      <c r="Q2" s="1296" t="s">
        <v>502</v>
      </c>
      <c r="R2" s="1296"/>
      <c r="S2" s="1296"/>
      <c r="T2" s="1296"/>
      <c r="U2" s="528" t="s">
        <v>509</v>
      </c>
      <c r="V2" s="528" t="s">
        <v>510</v>
      </c>
      <c r="W2" s="1296" t="s">
        <v>511</v>
      </c>
      <c r="X2" s="1296"/>
      <c r="Y2" s="1296"/>
      <c r="Z2" s="1296"/>
      <c r="AA2" s="528" t="s">
        <v>512</v>
      </c>
      <c r="AB2" s="528" t="s">
        <v>513</v>
      </c>
      <c r="AC2" s="1296" t="s">
        <v>514</v>
      </c>
      <c r="AD2" s="1296"/>
      <c r="AE2" s="1296"/>
      <c r="AF2" s="1296"/>
      <c r="AG2" s="528" t="s">
        <v>516</v>
      </c>
      <c r="AH2" s="528" t="s">
        <v>518</v>
      </c>
      <c r="AI2" s="1296" t="s">
        <v>519</v>
      </c>
      <c r="AJ2" s="1296"/>
      <c r="AK2" s="1296"/>
      <c r="AL2" s="1296" t="s">
        <v>523</v>
      </c>
      <c r="AM2" s="1296"/>
      <c r="AN2" s="1296"/>
      <c r="AO2" s="1296"/>
      <c r="AP2" s="1296"/>
      <c r="AQ2" s="1296" t="s">
        <v>529</v>
      </c>
      <c r="AR2" s="1296"/>
      <c r="AS2" s="1296"/>
      <c r="AT2" s="1296"/>
      <c r="AU2" s="1296"/>
      <c r="AV2" s="1296" t="s">
        <v>530</v>
      </c>
      <c r="AW2" s="1296"/>
      <c r="AX2" s="1296"/>
      <c r="AY2" s="1296"/>
      <c r="AZ2" s="1296"/>
      <c r="BA2" s="1296" t="s">
        <v>531</v>
      </c>
      <c r="BB2" s="1296"/>
      <c r="BC2" s="1296"/>
      <c r="BD2" s="1296"/>
      <c r="BE2" s="1296" t="s">
        <v>537</v>
      </c>
      <c r="BF2" s="1296"/>
      <c r="BG2" s="1296"/>
      <c r="BH2" s="1296"/>
      <c r="BI2" s="1296" t="s">
        <v>538</v>
      </c>
      <c r="BJ2" s="1296"/>
      <c r="BK2" s="1296"/>
      <c r="BL2" s="1296"/>
      <c r="BM2" s="1296" t="s">
        <v>539</v>
      </c>
      <c r="BN2" s="1296"/>
      <c r="BO2" s="1296"/>
      <c r="BP2" s="1296"/>
      <c r="BQ2" s="1296" t="s">
        <v>542</v>
      </c>
      <c r="BR2" s="1296"/>
      <c r="BS2" s="1296"/>
      <c r="BT2" s="1296"/>
      <c r="BU2" s="1299" t="s">
        <v>562</v>
      </c>
      <c r="BV2" s="1300"/>
      <c r="BW2" s="1300"/>
      <c r="BX2" s="1300"/>
      <c r="BY2" s="1300"/>
      <c r="BZ2" s="1300"/>
      <c r="CA2" s="1301"/>
      <c r="CB2" s="1296" t="s">
        <v>543</v>
      </c>
      <c r="CC2" s="1296"/>
      <c r="CD2" s="1296"/>
      <c r="CE2" s="1296"/>
      <c r="CF2" s="1296"/>
      <c r="CG2" s="1296"/>
      <c r="CH2" s="1296"/>
      <c r="CI2" s="1296"/>
      <c r="CJ2" s="1296"/>
      <c r="CK2" s="1296"/>
      <c r="CL2" s="1296"/>
      <c r="CM2" s="1296"/>
      <c r="CN2" s="1296"/>
      <c r="CO2" s="1296"/>
      <c r="CP2" s="1296"/>
      <c r="CQ2" s="1296"/>
      <c r="CR2" s="1296"/>
      <c r="CS2" s="1296"/>
      <c r="CT2" s="1296"/>
      <c r="CU2" s="1296"/>
      <c r="CV2" s="1296"/>
      <c r="CW2" s="1296"/>
      <c r="CX2" s="1296"/>
      <c r="CY2" s="1296"/>
      <c r="CZ2" s="1296"/>
      <c r="DA2" s="1296"/>
      <c r="DB2" s="1296"/>
      <c r="DC2" s="1296"/>
      <c r="DD2" s="1296"/>
      <c r="DE2" s="1296"/>
      <c r="DF2" s="1296"/>
      <c r="DG2" s="1296"/>
      <c r="DH2" s="1296" t="s">
        <v>552</v>
      </c>
      <c r="DI2" s="1296"/>
      <c r="DJ2" s="1296"/>
      <c r="DK2" s="1296"/>
      <c r="DL2" s="1296"/>
      <c r="DM2" s="1296" t="s">
        <v>558</v>
      </c>
      <c r="DN2" s="1296"/>
      <c r="DO2" s="1296"/>
      <c r="DP2" s="1296"/>
      <c r="DQ2" s="1302" t="s">
        <v>569</v>
      </c>
      <c r="DR2" s="1303"/>
      <c r="DS2" s="1303"/>
      <c r="DT2" s="1303"/>
      <c r="DU2" s="1303"/>
      <c r="DV2" s="1303"/>
      <c r="DW2" s="1303"/>
      <c r="DX2" s="1303"/>
      <c r="DY2" s="1303"/>
      <c r="DZ2" s="1303"/>
      <c r="EA2" s="1303"/>
      <c r="EB2" s="1303"/>
      <c r="EC2" s="1303"/>
      <c r="ED2" s="1303"/>
      <c r="EE2" s="1303"/>
      <c r="EF2" s="1303"/>
      <c r="EG2" s="1303"/>
      <c r="EH2" s="1303"/>
      <c r="EI2" s="1303"/>
      <c r="EJ2" s="1303"/>
      <c r="EK2" s="1303"/>
      <c r="EL2" s="1303"/>
      <c r="EM2" s="1303"/>
      <c r="EN2" s="1303"/>
      <c r="EO2" s="1303"/>
      <c r="EP2" s="1303"/>
      <c r="EQ2" s="1304"/>
      <c r="ER2" s="1297" t="s">
        <v>214</v>
      </c>
      <c r="ES2" s="1297"/>
      <c r="ET2" s="1297"/>
      <c r="EU2" s="1297"/>
      <c r="EV2" s="1297"/>
      <c r="EW2" s="1297"/>
      <c r="EX2" s="1297"/>
      <c r="EY2" s="1297"/>
      <c r="EZ2" s="1297"/>
      <c r="FA2" s="1297"/>
      <c r="FB2" s="1297"/>
      <c r="FC2" s="1297"/>
      <c r="FD2" s="1297"/>
      <c r="FE2" s="1297"/>
      <c r="FF2" s="1297"/>
      <c r="FG2" s="545" t="s">
        <v>590</v>
      </c>
      <c r="FH2" s="546"/>
      <c r="FI2" s="546"/>
      <c r="FJ2" s="546"/>
      <c r="FK2" s="546"/>
      <c r="FL2" s="546"/>
      <c r="FM2" s="546"/>
      <c r="FN2" s="546"/>
      <c r="FO2" s="547"/>
      <c r="FP2" s="547"/>
      <c r="FQ2" s="547"/>
      <c r="FR2" s="547"/>
      <c r="FS2" s="547"/>
      <c r="FT2" s="547"/>
      <c r="FU2" s="547"/>
      <c r="FV2" s="547"/>
      <c r="FW2" s="538"/>
      <c r="FX2" s="545" t="s">
        <v>608</v>
      </c>
      <c r="FY2" s="546"/>
      <c r="FZ2" s="546"/>
      <c r="GA2" s="546"/>
      <c r="GB2" s="546"/>
      <c r="GC2" s="546"/>
      <c r="GD2" s="548"/>
      <c r="GE2" s="548"/>
      <c r="GF2" s="549"/>
      <c r="GG2" s="528" t="s">
        <v>615</v>
      </c>
      <c r="GH2" s="528" t="s">
        <v>201</v>
      </c>
      <c r="GI2" s="528" t="s">
        <v>202</v>
      </c>
      <c r="GJ2" s="528" t="s">
        <v>616</v>
      </c>
      <c r="GK2" s="531" t="s">
        <v>617</v>
      </c>
      <c r="GL2" s="532"/>
      <c r="GM2" s="528" t="s">
        <v>619</v>
      </c>
      <c r="GN2" s="1296" t="s">
        <v>620</v>
      </c>
      <c r="GO2" s="1296"/>
      <c r="GP2" s="528" t="s">
        <v>623</v>
      </c>
      <c r="GQ2" s="528" t="s">
        <v>624</v>
      </c>
      <c r="GR2" s="528" t="s">
        <v>625</v>
      </c>
      <c r="GS2" s="1296" t="s">
        <v>629</v>
      </c>
      <c r="GT2" s="1296"/>
      <c r="GU2" s="1296"/>
      <c r="GV2" s="528" t="s">
        <v>630</v>
      </c>
      <c r="GW2" s="533"/>
      <c r="GX2" s="528"/>
      <c r="GY2" s="528"/>
    </row>
    <row r="3" spans="2:207" ht="26">
      <c r="B3" s="528"/>
      <c r="C3" s="528"/>
      <c r="D3" s="528"/>
      <c r="E3" s="528"/>
      <c r="F3" s="528" t="s">
        <v>0</v>
      </c>
      <c r="G3" s="1296" t="s">
        <v>279</v>
      </c>
      <c r="H3" s="1296"/>
      <c r="I3" s="1296" t="s">
        <v>9</v>
      </c>
      <c r="J3" s="1296"/>
      <c r="K3" s="1296" t="s">
        <v>496</v>
      </c>
      <c r="L3" s="1296"/>
      <c r="M3" s="528" t="s">
        <v>498</v>
      </c>
      <c r="N3" s="528" t="s">
        <v>499</v>
      </c>
      <c r="O3" s="528"/>
      <c r="P3" s="528"/>
      <c r="Q3" s="534" t="s">
        <v>505</v>
      </c>
      <c r="R3" s="528" t="s">
        <v>506</v>
      </c>
      <c r="S3" s="528" t="s">
        <v>507</v>
      </c>
      <c r="T3" s="528" t="s">
        <v>508</v>
      </c>
      <c r="U3" s="528"/>
      <c r="V3" s="528"/>
      <c r="W3" s="534" t="s">
        <v>505</v>
      </c>
      <c r="X3" s="528" t="s">
        <v>506</v>
      </c>
      <c r="Y3" s="528" t="s">
        <v>507</v>
      </c>
      <c r="Z3" s="528" t="s">
        <v>508</v>
      </c>
      <c r="AA3" s="528"/>
      <c r="AB3" s="528"/>
      <c r="AC3" s="528" t="s">
        <v>505</v>
      </c>
      <c r="AD3" s="528" t="s">
        <v>506</v>
      </c>
      <c r="AE3" s="528" t="s">
        <v>507</v>
      </c>
      <c r="AF3" s="528" t="s">
        <v>508</v>
      </c>
      <c r="AG3" s="528"/>
      <c r="AH3" s="528"/>
      <c r="AI3" s="528" t="s">
        <v>520</v>
      </c>
      <c r="AJ3" s="528" t="s">
        <v>521</v>
      </c>
      <c r="AK3" s="528" t="s">
        <v>522</v>
      </c>
      <c r="AL3" s="1296" t="s">
        <v>526</v>
      </c>
      <c r="AM3" s="1296"/>
      <c r="AN3" s="1296" t="s">
        <v>527</v>
      </c>
      <c r="AO3" s="1296"/>
      <c r="AP3" s="528" t="s">
        <v>528</v>
      </c>
      <c r="AQ3" s="1296" t="s">
        <v>526</v>
      </c>
      <c r="AR3" s="1296"/>
      <c r="AS3" s="1296" t="s">
        <v>527</v>
      </c>
      <c r="AT3" s="1296"/>
      <c r="AU3" s="528" t="s">
        <v>528</v>
      </c>
      <c r="AV3" s="1296" t="s">
        <v>526</v>
      </c>
      <c r="AW3" s="1296"/>
      <c r="AX3" s="1296" t="s">
        <v>527</v>
      </c>
      <c r="AY3" s="1296"/>
      <c r="AZ3" s="528" t="s">
        <v>528</v>
      </c>
      <c r="BA3" s="528" t="s">
        <v>532</v>
      </c>
      <c r="BB3" s="1296" t="s">
        <v>535</v>
      </c>
      <c r="BC3" s="1296"/>
      <c r="BD3" s="528" t="s">
        <v>536</v>
      </c>
      <c r="BE3" s="528" t="s">
        <v>532</v>
      </c>
      <c r="BF3" s="1296" t="s">
        <v>535</v>
      </c>
      <c r="BG3" s="1296"/>
      <c r="BH3" s="528" t="s">
        <v>536</v>
      </c>
      <c r="BI3" s="528" t="s">
        <v>532</v>
      </c>
      <c r="BJ3" s="1299" t="s">
        <v>535</v>
      </c>
      <c r="BK3" s="1301"/>
      <c r="BL3" s="528" t="s">
        <v>536</v>
      </c>
      <c r="BM3" s="528" t="s">
        <v>532</v>
      </c>
      <c r="BN3" s="1296" t="s">
        <v>535</v>
      </c>
      <c r="BO3" s="1296"/>
      <c r="BP3" s="528" t="s">
        <v>536</v>
      </c>
      <c r="BQ3" s="528" t="s">
        <v>532</v>
      </c>
      <c r="BR3" s="1296" t="s">
        <v>535</v>
      </c>
      <c r="BS3" s="1296"/>
      <c r="BT3" s="528" t="s">
        <v>536</v>
      </c>
      <c r="BU3" s="528" t="s">
        <v>563</v>
      </c>
      <c r="BV3" s="528" t="s">
        <v>564</v>
      </c>
      <c r="BW3" s="528" t="s">
        <v>565</v>
      </c>
      <c r="BX3" s="528" t="s">
        <v>566</v>
      </c>
      <c r="BY3" s="528" t="s">
        <v>567</v>
      </c>
      <c r="BZ3" s="528" t="s">
        <v>568</v>
      </c>
      <c r="CA3" s="528" t="s">
        <v>542</v>
      </c>
      <c r="CB3" s="1296" t="s">
        <v>531</v>
      </c>
      <c r="CC3" s="1296"/>
      <c r="CD3" s="1296"/>
      <c r="CE3" s="1296"/>
      <c r="CF3" s="1296"/>
      <c r="CG3" s="1296"/>
      <c r="CH3" s="1296"/>
      <c r="CI3" s="1296"/>
      <c r="CJ3" s="1296" t="s">
        <v>537</v>
      </c>
      <c r="CK3" s="1296"/>
      <c r="CL3" s="1296"/>
      <c r="CM3" s="1296"/>
      <c r="CN3" s="1296"/>
      <c r="CO3" s="1296"/>
      <c r="CP3" s="1296"/>
      <c r="CQ3" s="1296"/>
      <c r="CR3" s="1296" t="s">
        <v>538</v>
      </c>
      <c r="CS3" s="1296"/>
      <c r="CT3" s="1296"/>
      <c r="CU3" s="1296"/>
      <c r="CV3" s="1296"/>
      <c r="CW3" s="1296"/>
      <c r="CX3" s="1296"/>
      <c r="CY3" s="1296"/>
      <c r="CZ3" s="1296" t="s">
        <v>542</v>
      </c>
      <c r="DA3" s="1296"/>
      <c r="DB3" s="1296"/>
      <c r="DC3" s="1296"/>
      <c r="DD3" s="1296"/>
      <c r="DE3" s="1296"/>
      <c r="DF3" s="1296"/>
      <c r="DG3" s="1296"/>
      <c r="DH3" s="1296" t="s">
        <v>553</v>
      </c>
      <c r="DI3" s="1296"/>
      <c r="DJ3" s="1296"/>
      <c r="DK3" s="528" t="s">
        <v>556</v>
      </c>
      <c r="DL3" s="528" t="s">
        <v>557</v>
      </c>
      <c r="DM3" s="528" t="s">
        <v>559</v>
      </c>
      <c r="DN3" s="528" t="s">
        <v>560</v>
      </c>
      <c r="DO3" s="528" t="s">
        <v>507</v>
      </c>
      <c r="DP3" s="528" t="s">
        <v>561</v>
      </c>
      <c r="DQ3" s="535"/>
      <c r="DR3" s="536"/>
      <c r="DS3" s="536"/>
      <c r="DT3" s="536"/>
      <c r="DU3" s="536"/>
      <c r="DV3" s="536"/>
      <c r="DW3" s="536"/>
      <c r="DX3" s="536"/>
      <c r="DY3" s="537"/>
      <c r="DZ3" s="1296" t="s">
        <v>572</v>
      </c>
      <c r="EA3" s="1296"/>
      <c r="EB3" s="1296"/>
      <c r="EC3" s="1296"/>
      <c r="ED3" s="1296"/>
      <c r="EE3" s="1296"/>
      <c r="EF3" s="1296"/>
      <c r="EG3" s="1296"/>
      <c r="EH3" s="1296"/>
      <c r="EI3" s="1296" t="s">
        <v>573</v>
      </c>
      <c r="EJ3" s="1296"/>
      <c r="EK3" s="1296"/>
      <c r="EL3" s="1296"/>
      <c r="EM3" s="1296"/>
      <c r="EN3" s="1296"/>
      <c r="EO3" s="1296"/>
      <c r="EP3" s="1296"/>
      <c r="EQ3" s="1296"/>
      <c r="ER3" s="1298" t="s">
        <v>588</v>
      </c>
      <c r="ES3" s="1298"/>
      <c r="ET3" s="1298"/>
      <c r="EU3" s="1298"/>
      <c r="EV3" s="1298"/>
      <c r="EW3" s="1298"/>
      <c r="EX3" s="1298" t="s">
        <v>589</v>
      </c>
      <c r="EY3" s="1298"/>
      <c r="EZ3" s="1298"/>
      <c r="FA3" s="1298"/>
      <c r="FB3" s="1298"/>
      <c r="FC3" s="1298"/>
      <c r="FD3" s="1298"/>
      <c r="FE3" s="1298"/>
      <c r="FF3" s="1298"/>
      <c r="FG3" s="1296" t="s">
        <v>600</v>
      </c>
      <c r="FH3" s="1296"/>
      <c r="FI3" s="1296"/>
      <c r="FJ3" s="1296"/>
      <c r="FK3" s="1296"/>
      <c r="FL3" s="1296"/>
      <c r="FM3" s="1296"/>
      <c r="FN3" s="1296"/>
      <c r="FO3" s="1296" t="s">
        <v>599</v>
      </c>
      <c r="FP3" s="1296"/>
      <c r="FQ3" s="1296"/>
      <c r="FR3" s="1296"/>
      <c r="FS3" s="1296"/>
      <c r="FT3" s="1296"/>
      <c r="FU3" s="1296"/>
      <c r="FV3" s="1296"/>
      <c r="FW3" s="1299"/>
      <c r="FX3" s="528" t="s">
        <v>35</v>
      </c>
      <c r="FY3" s="528" t="s">
        <v>206</v>
      </c>
      <c r="FZ3" s="528" t="s">
        <v>147</v>
      </c>
      <c r="GA3" s="528" t="s">
        <v>609</v>
      </c>
      <c r="GB3" s="528" t="s">
        <v>610</v>
      </c>
      <c r="GC3" s="528" t="s">
        <v>611</v>
      </c>
      <c r="GD3" s="528" t="s">
        <v>612</v>
      </c>
      <c r="GE3" s="528" t="s">
        <v>613</v>
      </c>
      <c r="GF3" s="528" t="s">
        <v>614</v>
      </c>
      <c r="GG3" s="528"/>
      <c r="GH3" s="528"/>
      <c r="GI3" s="528"/>
      <c r="GJ3" s="528"/>
      <c r="GK3" s="528" t="s">
        <v>520</v>
      </c>
      <c r="GL3" s="528" t="s">
        <v>618</v>
      </c>
      <c r="GM3" s="528"/>
      <c r="GN3" s="528" t="s">
        <v>621</v>
      </c>
      <c r="GO3" s="528" t="s">
        <v>622</v>
      </c>
      <c r="GP3" s="528"/>
      <c r="GQ3" s="528"/>
      <c r="GR3" s="528"/>
      <c r="GS3" s="528" t="s">
        <v>626</v>
      </c>
      <c r="GT3" s="528" t="s">
        <v>627</v>
      </c>
      <c r="GU3" s="528" t="s">
        <v>628</v>
      </c>
      <c r="GV3" s="528" t="s">
        <v>631</v>
      </c>
      <c r="GW3" s="533" t="s">
        <v>632</v>
      </c>
      <c r="GX3" s="528" t="s">
        <v>633</v>
      </c>
      <c r="GY3" s="528" t="s">
        <v>634</v>
      </c>
    </row>
    <row r="4" spans="2:207" ht="35.25" customHeight="1">
      <c r="B4" s="528"/>
      <c r="C4" s="528"/>
      <c r="D4" s="528"/>
      <c r="E4" s="528"/>
      <c r="F4" s="528"/>
      <c r="G4" s="528" t="s">
        <v>540</v>
      </c>
      <c r="H4" s="528" t="s">
        <v>541</v>
      </c>
      <c r="I4" s="528" t="s">
        <v>503</v>
      </c>
      <c r="J4" s="528" t="s">
        <v>227</v>
      </c>
      <c r="K4" s="528" t="s">
        <v>504</v>
      </c>
      <c r="L4" s="528" t="s">
        <v>10</v>
      </c>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t="s">
        <v>524</v>
      </c>
      <c r="AM4" s="528" t="s">
        <v>525</v>
      </c>
      <c r="AN4" s="528" t="s">
        <v>524</v>
      </c>
      <c r="AO4" s="528" t="s">
        <v>525</v>
      </c>
      <c r="AP4" s="528"/>
      <c r="AQ4" s="528" t="s">
        <v>524</v>
      </c>
      <c r="AR4" s="528" t="s">
        <v>525</v>
      </c>
      <c r="AS4" s="528" t="s">
        <v>524</v>
      </c>
      <c r="AT4" s="528" t="s">
        <v>525</v>
      </c>
      <c r="AU4" s="528"/>
      <c r="AV4" s="528" t="s">
        <v>524</v>
      </c>
      <c r="AW4" s="528" t="s">
        <v>525</v>
      </c>
      <c r="AX4" s="528" t="s">
        <v>524</v>
      </c>
      <c r="AY4" s="528" t="s">
        <v>525</v>
      </c>
      <c r="AZ4" s="528"/>
      <c r="BA4" s="528"/>
      <c r="BB4" s="528" t="s">
        <v>533</v>
      </c>
      <c r="BC4" s="528" t="s">
        <v>534</v>
      </c>
      <c r="BD4" s="528" t="s">
        <v>533</v>
      </c>
      <c r="BE4" s="528"/>
      <c r="BF4" s="528" t="s">
        <v>533</v>
      </c>
      <c r="BG4" s="528" t="s">
        <v>534</v>
      </c>
      <c r="BH4" s="528" t="s">
        <v>533</v>
      </c>
      <c r="BI4" s="528"/>
      <c r="BJ4" s="528" t="s">
        <v>533</v>
      </c>
      <c r="BK4" s="528" t="s">
        <v>534</v>
      </c>
      <c r="BL4" s="528" t="s">
        <v>533</v>
      </c>
      <c r="BM4" s="528"/>
      <c r="BN4" s="528" t="s">
        <v>533</v>
      </c>
      <c r="BO4" s="528" t="s">
        <v>534</v>
      </c>
      <c r="BP4" s="528" t="s">
        <v>533</v>
      </c>
      <c r="BQ4" s="528"/>
      <c r="BR4" s="528" t="s">
        <v>533</v>
      </c>
      <c r="BS4" s="528" t="s">
        <v>534</v>
      </c>
      <c r="BT4" s="528" t="s">
        <v>533</v>
      </c>
      <c r="BU4" s="528"/>
      <c r="BV4" s="528"/>
      <c r="BW4" s="528"/>
      <c r="BX4" s="528"/>
      <c r="BY4" s="528"/>
      <c r="BZ4" s="528"/>
      <c r="CA4" s="528"/>
      <c r="CB4" s="528" t="s">
        <v>544</v>
      </c>
      <c r="CC4" s="528" t="s">
        <v>545</v>
      </c>
      <c r="CD4" s="528" t="s">
        <v>546</v>
      </c>
      <c r="CE4" s="528" t="s">
        <v>547</v>
      </c>
      <c r="CF4" s="528" t="s">
        <v>548</v>
      </c>
      <c r="CG4" s="528" t="s">
        <v>549</v>
      </c>
      <c r="CH4" s="528" t="s">
        <v>550</v>
      </c>
      <c r="CI4" s="528" t="s">
        <v>551</v>
      </c>
      <c r="CJ4" s="528" t="s">
        <v>544</v>
      </c>
      <c r="CK4" s="528" t="s">
        <v>545</v>
      </c>
      <c r="CL4" s="528" t="s">
        <v>546</v>
      </c>
      <c r="CM4" s="528" t="s">
        <v>547</v>
      </c>
      <c r="CN4" s="528" t="s">
        <v>548</v>
      </c>
      <c r="CO4" s="528" t="s">
        <v>549</v>
      </c>
      <c r="CP4" s="528" t="s">
        <v>550</v>
      </c>
      <c r="CQ4" s="528" t="s">
        <v>551</v>
      </c>
      <c r="CR4" s="528" t="s">
        <v>544</v>
      </c>
      <c r="CS4" s="528" t="s">
        <v>545</v>
      </c>
      <c r="CT4" s="528" t="s">
        <v>546</v>
      </c>
      <c r="CU4" s="528" t="s">
        <v>547</v>
      </c>
      <c r="CV4" s="528" t="s">
        <v>548</v>
      </c>
      <c r="CW4" s="528" t="s">
        <v>549</v>
      </c>
      <c r="CX4" s="528" t="s">
        <v>550</v>
      </c>
      <c r="CY4" s="528" t="s">
        <v>551</v>
      </c>
      <c r="CZ4" s="528" t="s">
        <v>544</v>
      </c>
      <c r="DA4" s="528" t="s">
        <v>545</v>
      </c>
      <c r="DB4" s="528" t="s">
        <v>546</v>
      </c>
      <c r="DC4" s="528" t="s">
        <v>547</v>
      </c>
      <c r="DD4" s="528" t="s">
        <v>548</v>
      </c>
      <c r="DE4" s="528" t="s">
        <v>549</v>
      </c>
      <c r="DF4" s="528" t="s">
        <v>550</v>
      </c>
      <c r="DG4" s="528" t="s">
        <v>551</v>
      </c>
      <c r="DH4" s="528" t="s">
        <v>554</v>
      </c>
      <c r="DI4" s="528" t="s">
        <v>555</v>
      </c>
      <c r="DJ4" s="528" t="s">
        <v>542</v>
      </c>
      <c r="DK4" s="528"/>
      <c r="DL4" s="528"/>
      <c r="DM4" s="528"/>
      <c r="DN4" s="528"/>
      <c r="DO4" s="528"/>
      <c r="DP4" s="528"/>
      <c r="DQ4" s="534" t="s">
        <v>544</v>
      </c>
      <c r="DR4" s="534" t="s">
        <v>545</v>
      </c>
      <c r="DS4" s="534" t="s">
        <v>546</v>
      </c>
      <c r="DT4" s="538" t="s">
        <v>547</v>
      </c>
      <c r="DU4" s="538" t="s">
        <v>548</v>
      </c>
      <c r="DV4" s="538" t="s">
        <v>549</v>
      </c>
      <c r="DW4" s="538" t="s">
        <v>570</v>
      </c>
      <c r="DX4" s="538" t="s">
        <v>551</v>
      </c>
      <c r="DY4" s="538" t="s">
        <v>571</v>
      </c>
      <c r="DZ4" s="534" t="s">
        <v>544</v>
      </c>
      <c r="EA4" s="534" t="s">
        <v>545</v>
      </c>
      <c r="EB4" s="534" t="s">
        <v>546</v>
      </c>
      <c r="EC4" s="538" t="s">
        <v>547</v>
      </c>
      <c r="ED4" s="538" t="s">
        <v>548</v>
      </c>
      <c r="EE4" s="538" t="s">
        <v>549</v>
      </c>
      <c r="EF4" s="538" t="s">
        <v>570</v>
      </c>
      <c r="EG4" s="538" t="s">
        <v>551</v>
      </c>
      <c r="EH4" s="538" t="s">
        <v>571</v>
      </c>
      <c r="EI4" s="534" t="s">
        <v>544</v>
      </c>
      <c r="EJ4" s="534" t="s">
        <v>545</v>
      </c>
      <c r="EK4" s="534" t="s">
        <v>546</v>
      </c>
      <c r="EL4" s="538" t="s">
        <v>547</v>
      </c>
      <c r="EM4" s="538" t="s">
        <v>548</v>
      </c>
      <c r="EN4" s="538" t="s">
        <v>549</v>
      </c>
      <c r="EO4" s="538" t="s">
        <v>570</v>
      </c>
      <c r="EP4" s="538" t="s">
        <v>551</v>
      </c>
      <c r="EQ4" s="538" t="s">
        <v>571</v>
      </c>
      <c r="ER4" s="539" t="s">
        <v>574</v>
      </c>
      <c r="ES4" s="539" t="s">
        <v>586</v>
      </c>
      <c r="ET4" s="539" t="s">
        <v>575</v>
      </c>
      <c r="EU4" s="539" t="s">
        <v>587</v>
      </c>
      <c r="EV4" s="539" t="s">
        <v>576</v>
      </c>
      <c r="EW4" s="539" t="s">
        <v>577</v>
      </c>
      <c r="EX4" s="540" t="s">
        <v>578</v>
      </c>
      <c r="EY4" s="540" t="s">
        <v>579</v>
      </c>
      <c r="EZ4" s="540" t="s">
        <v>580</v>
      </c>
      <c r="FA4" s="540" t="s">
        <v>581</v>
      </c>
      <c r="FB4" s="540" t="s">
        <v>582</v>
      </c>
      <c r="FC4" s="540" t="s">
        <v>583</v>
      </c>
      <c r="FD4" s="540" t="s">
        <v>584</v>
      </c>
      <c r="FE4" s="540" t="s">
        <v>585</v>
      </c>
      <c r="FF4" s="541" t="s">
        <v>577</v>
      </c>
      <c r="FG4" s="528" t="s">
        <v>591</v>
      </c>
      <c r="FH4" s="528" t="s">
        <v>592</v>
      </c>
      <c r="FI4" s="528" t="s">
        <v>593</v>
      </c>
      <c r="FJ4" s="528" t="s">
        <v>594</v>
      </c>
      <c r="FK4" s="528" t="s">
        <v>595</v>
      </c>
      <c r="FL4" s="528" t="s">
        <v>596</v>
      </c>
      <c r="FM4" s="528" t="s">
        <v>597</v>
      </c>
      <c r="FN4" s="528" t="s">
        <v>598</v>
      </c>
      <c r="FO4" s="528" t="s">
        <v>601</v>
      </c>
      <c r="FP4" s="528" t="s">
        <v>602</v>
      </c>
      <c r="FQ4" s="528" t="s">
        <v>603</v>
      </c>
      <c r="FR4" s="528" t="s">
        <v>604</v>
      </c>
      <c r="FS4" s="528" t="s">
        <v>605</v>
      </c>
      <c r="FT4" s="528" t="s">
        <v>606</v>
      </c>
      <c r="FU4" s="528" t="s">
        <v>607</v>
      </c>
      <c r="FV4" s="528" t="s">
        <v>36</v>
      </c>
      <c r="FW4" s="542" t="s">
        <v>35</v>
      </c>
      <c r="FX4" s="528"/>
      <c r="FY4" s="528"/>
      <c r="FZ4" s="528"/>
      <c r="GA4" s="528"/>
      <c r="GB4" s="528"/>
      <c r="GC4" s="528"/>
      <c r="GD4" s="528"/>
      <c r="GE4" s="530"/>
      <c r="GF4" s="530"/>
      <c r="GG4" s="528"/>
      <c r="GH4" s="528"/>
      <c r="GI4" s="528"/>
      <c r="GJ4" s="528"/>
      <c r="GK4" s="528"/>
      <c r="GL4" s="528"/>
      <c r="GM4" s="528"/>
      <c r="GN4" s="528"/>
      <c r="GO4" s="528"/>
      <c r="GP4" s="528"/>
      <c r="GQ4" s="528"/>
      <c r="GR4" s="528"/>
      <c r="GS4" s="528"/>
      <c r="GT4" s="528"/>
      <c r="GU4" s="528"/>
      <c r="GV4" s="528"/>
      <c r="GW4" s="533"/>
      <c r="GX4" s="528"/>
      <c r="GY4" s="528"/>
    </row>
    <row r="5" spans="2:207" ht="21" customHeight="1">
      <c r="B5" s="281" t="e">
        <f>①施設基本情報!#REF!</f>
        <v>#REF!</v>
      </c>
      <c r="C5" s="500">
        <f>①施設基本情報!$T$28</f>
        <v>0</v>
      </c>
      <c r="D5" s="500">
        <f>①施設基本情報!$T$29</f>
        <v>0</v>
      </c>
      <c r="E5" s="500">
        <f>①施設基本情報!$T$6</f>
        <v>0</v>
      </c>
      <c r="F5" s="500">
        <f>①施設基本情報!$W$7</f>
        <v>0</v>
      </c>
      <c r="G5" s="500" t="str">
        <f>①施設基本情報!$W$8</f>
        <v>板橋区</v>
      </c>
      <c r="H5" s="500">
        <f>①施設基本情報!$AD$8</f>
        <v>0</v>
      </c>
      <c r="I5" s="500">
        <f>①施設基本情報!$AA$9</f>
        <v>0</v>
      </c>
      <c r="J5" s="500">
        <f>①施設基本情報!$AA$10</f>
        <v>0</v>
      </c>
      <c r="K5" s="500">
        <f>①施設基本情報!$BC$9</f>
        <v>0</v>
      </c>
      <c r="L5" s="500">
        <f>①施設基本情報!$BC$10</f>
        <v>0</v>
      </c>
      <c r="M5" s="500">
        <f>①施設基本情報!$W$11</f>
        <v>0</v>
      </c>
      <c r="N5" s="500">
        <f>①施設基本情報!$AS$11</f>
        <v>0</v>
      </c>
      <c r="O5" s="500">
        <f>①施設基本情報!$T$12</f>
        <v>0</v>
      </c>
      <c r="P5" s="500">
        <f>①施設基本情報!$T$13</f>
        <v>0</v>
      </c>
      <c r="Q5" s="500">
        <f>①施設基本情報!$W$14</f>
        <v>0</v>
      </c>
      <c r="R5" s="500">
        <f>①施設基本情報!$W$15</f>
        <v>0</v>
      </c>
      <c r="S5" s="500">
        <f>①施設基本情報!$W$16</f>
        <v>0</v>
      </c>
      <c r="T5" s="500">
        <f>①施設基本情報!$AS$16</f>
        <v>0</v>
      </c>
      <c r="U5" s="500" t="str">
        <f>①施設基本情報!$AV$17&amp;①施設基本情報!$Z$17</f>
        <v/>
      </c>
      <c r="V5" s="500" t="str">
        <f>①施設基本情報!$AV$18&amp;①施設基本情報!$Z$18</f>
        <v/>
      </c>
      <c r="W5" s="500">
        <f>①施設基本情報!$W$19</f>
        <v>0</v>
      </c>
      <c r="X5" s="500">
        <f>①施設基本情報!$W$20</f>
        <v>0</v>
      </c>
      <c r="Y5" s="500">
        <f>①施設基本情報!$W$21</f>
        <v>0</v>
      </c>
      <c r="Z5" s="500">
        <f>①施設基本情報!$AS$21</f>
        <v>0</v>
      </c>
      <c r="AA5" s="500">
        <f>①施設基本情報!$T$22</f>
        <v>0</v>
      </c>
      <c r="AB5" s="500">
        <f>①施設基本情報!$T$23</f>
        <v>0</v>
      </c>
      <c r="AC5" s="500">
        <f>①施設基本情報!$W$24</f>
        <v>0</v>
      </c>
      <c r="AD5" s="500">
        <f>①施設基本情報!$W$25</f>
        <v>0</v>
      </c>
      <c r="AE5" s="500">
        <f>①施設基本情報!$W$26</f>
        <v>0</v>
      </c>
      <c r="AF5" s="500">
        <f>①施設基本情報!$AS$26</f>
        <v>0</v>
      </c>
      <c r="AG5" s="500" t="str">
        <f>①施設基本情報!$T$27</f>
        <v>年　　月　　日</v>
      </c>
      <c r="AH5" s="499" t="str">
        <f>①施設基本情報!$AM$30</f>
        <v>年　　月　　日</v>
      </c>
      <c r="AI5" s="500">
        <f>①施設基本情報!$T$31</f>
        <v>0</v>
      </c>
      <c r="AJ5" s="500">
        <f>①施設基本情報!$AT$31</f>
        <v>0</v>
      </c>
      <c r="AK5" s="497">
        <f>①施設基本情報!$BD$31</f>
        <v>0</v>
      </c>
      <c r="AL5" s="500">
        <f>①施設基本情報!$T$35</f>
        <v>0</v>
      </c>
      <c r="AM5" s="500">
        <f>①施設基本情報!$AD$35</f>
        <v>0</v>
      </c>
      <c r="AN5" s="500">
        <f>①施設基本情報!$AL$35</f>
        <v>0</v>
      </c>
      <c r="AO5" s="500">
        <f>①施設基本情報!$AV$35</f>
        <v>0</v>
      </c>
      <c r="AP5" s="497">
        <f>①施設基本情報!$BD$35</f>
        <v>0</v>
      </c>
      <c r="AQ5" s="500">
        <f>①施設基本情報!$T$36</f>
        <v>0</v>
      </c>
      <c r="AR5" s="500">
        <f>①施設基本情報!$AD$36</f>
        <v>0</v>
      </c>
      <c r="AS5" s="500">
        <f>①施設基本情報!$AL$36</f>
        <v>0</v>
      </c>
      <c r="AT5" s="500">
        <f>①施設基本情報!$AV$36</f>
        <v>0</v>
      </c>
      <c r="AU5" s="497">
        <f>①施設基本情報!$BD$36</f>
        <v>0</v>
      </c>
      <c r="AV5" s="500">
        <f>①施設基本情報!$T$37</f>
        <v>0</v>
      </c>
      <c r="AW5" s="500">
        <f>①施設基本情報!$AD$37</f>
        <v>0</v>
      </c>
      <c r="AX5" s="500">
        <f>①施設基本情報!$AL$37</f>
        <v>0</v>
      </c>
      <c r="AY5" s="500">
        <f>①施設基本情報!$AV$37</f>
        <v>0</v>
      </c>
      <c r="AZ5" s="497">
        <f>①施設基本情報!$BD$37</f>
        <v>0</v>
      </c>
      <c r="BA5" s="116" t="b">
        <v>0</v>
      </c>
      <c r="BB5" s="500">
        <f>①施設基本情報!$AK$38</f>
        <v>0</v>
      </c>
      <c r="BC5" s="500">
        <f>①施設基本情報!$AO$38</f>
        <v>0</v>
      </c>
      <c r="BD5" s="500">
        <f>①施設基本情報!$AV$38</f>
        <v>0</v>
      </c>
      <c r="BE5" s="128" t="b">
        <v>0</v>
      </c>
      <c r="BF5" s="500">
        <f>①施設基本情報!$AK$39</f>
        <v>0</v>
      </c>
      <c r="BG5" s="500">
        <f>①施設基本情報!$AO$39</f>
        <v>0</v>
      </c>
      <c r="BH5" s="500">
        <f>①施設基本情報!$AV$39</f>
        <v>0</v>
      </c>
      <c r="BI5" s="116" t="b">
        <v>0</v>
      </c>
      <c r="BJ5" s="500">
        <f>①施設基本情報!$AK$40</f>
        <v>0</v>
      </c>
      <c r="BK5" s="500">
        <f>①施設基本情報!$AO$40</f>
        <v>0</v>
      </c>
      <c r="BL5" s="500">
        <f>①施設基本情報!$AV$40</f>
        <v>0</v>
      </c>
      <c r="BM5" s="116" t="b">
        <v>0</v>
      </c>
      <c r="BN5" s="500">
        <f>①施設基本情報!$AK$41</f>
        <v>0</v>
      </c>
      <c r="BO5" s="500">
        <f>①施設基本情報!$AO$41</f>
        <v>0</v>
      </c>
      <c r="BP5" s="500">
        <f>①施設基本情報!$AV$41</f>
        <v>0</v>
      </c>
      <c r="BQ5" s="116" t="b">
        <v>0</v>
      </c>
      <c r="BR5" s="500">
        <f>①施設基本情報!$AK$42</f>
        <v>0</v>
      </c>
      <c r="BS5" s="500">
        <f>①施設基本情報!$AO$42</f>
        <v>0</v>
      </c>
      <c r="BT5" s="500">
        <f>①施設基本情報!$AV$42</f>
        <v>0</v>
      </c>
      <c r="BU5" s="500" t="b">
        <v>0</v>
      </c>
      <c r="BV5" s="500" t="b">
        <v>0</v>
      </c>
      <c r="BW5" s="500" t="b">
        <v>0</v>
      </c>
      <c r="BX5" s="500" t="b">
        <v>0</v>
      </c>
      <c r="BY5" s="500" t="b">
        <v>0</v>
      </c>
      <c r="BZ5" s="500" t="b">
        <v>0</v>
      </c>
      <c r="CA5" s="500" t="b">
        <v>0</v>
      </c>
      <c r="CB5" s="500">
        <f>①施設基本情報!$N$47</f>
        <v>0</v>
      </c>
      <c r="CC5" s="500">
        <f>①施設基本情報!$N$49</f>
        <v>0</v>
      </c>
      <c r="CD5" s="500">
        <f>①施設基本情報!$N$51</f>
        <v>0</v>
      </c>
      <c r="CE5" s="500">
        <f>①施設基本情報!$N$53</f>
        <v>0</v>
      </c>
      <c r="CF5" s="500">
        <f>①施設基本情報!$N$55</f>
        <v>0</v>
      </c>
      <c r="CG5" s="500">
        <f>①施設基本情報!$N$57</f>
        <v>0</v>
      </c>
      <c r="CH5" s="500">
        <f>①施設基本情報!$N$59</f>
        <v>0</v>
      </c>
      <c r="CI5" s="500">
        <f>①施設基本情報!$N$61</f>
        <v>0</v>
      </c>
      <c r="CJ5" s="500">
        <f>①施設基本情報!$W$47</f>
        <v>0</v>
      </c>
      <c r="CK5" s="500">
        <f>①施設基本情報!$W$49</f>
        <v>0</v>
      </c>
      <c r="CL5" s="500">
        <f>①施設基本情報!$W$51</f>
        <v>0</v>
      </c>
      <c r="CM5" s="500">
        <f>①施設基本情報!$W$53</f>
        <v>0</v>
      </c>
      <c r="CN5" s="500">
        <f>①施設基本情報!$W$55</f>
        <v>0</v>
      </c>
      <c r="CO5" s="500">
        <f>①施設基本情報!$W$57</f>
        <v>0</v>
      </c>
      <c r="CP5" s="500">
        <f>①施設基本情報!$W$59</f>
        <v>0</v>
      </c>
      <c r="CQ5" s="500">
        <f>①施設基本情報!$W$61</f>
        <v>0</v>
      </c>
      <c r="CR5" s="500">
        <f>①施設基本情報!$AF$47</f>
        <v>0</v>
      </c>
      <c r="CS5" s="500">
        <f>①施設基本情報!$AF$49</f>
        <v>0</v>
      </c>
      <c r="CT5" s="500">
        <f>①施設基本情報!$AF$51</f>
        <v>0</v>
      </c>
      <c r="CU5" s="500">
        <f>①施設基本情報!$AF$53</f>
        <v>0</v>
      </c>
      <c r="CV5" s="500">
        <f>①施設基本情報!$AF$55</f>
        <v>0</v>
      </c>
      <c r="CW5" s="500">
        <f>①施設基本情報!$AF$57</f>
        <v>0</v>
      </c>
      <c r="CX5" s="500">
        <f>①施設基本情報!$AF$59</f>
        <v>0</v>
      </c>
      <c r="CY5" s="500">
        <f>①施設基本情報!$AF$61</f>
        <v>0</v>
      </c>
      <c r="CZ5" s="500">
        <f>①施設基本情報!$AO$47</f>
        <v>0</v>
      </c>
      <c r="DA5" s="500">
        <f>①施設基本情報!$AO$49</f>
        <v>0</v>
      </c>
      <c r="DB5" s="500">
        <f>①施設基本情報!$AO$51</f>
        <v>0</v>
      </c>
      <c r="DC5" s="500">
        <f>①施設基本情報!$AO$53</f>
        <v>0</v>
      </c>
      <c r="DD5" s="500">
        <f>①施設基本情報!$AO$55</f>
        <v>0</v>
      </c>
      <c r="DE5" s="500">
        <f>①施設基本情報!$AO$57</f>
        <v>0</v>
      </c>
      <c r="DF5" s="500">
        <f>①施設基本情報!$AO$59</f>
        <v>0</v>
      </c>
      <c r="DG5" s="500">
        <f>①施設基本情報!$AO$61</f>
        <v>0</v>
      </c>
      <c r="DH5" s="500" t="b">
        <v>0</v>
      </c>
      <c r="DI5" s="500" t="b">
        <v>0</v>
      </c>
      <c r="DJ5" s="500" t="b">
        <v>0</v>
      </c>
      <c r="DK5" s="500">
        <f>①施設基本情報!$W$65</f>
        <v>0</v>
      </c>
      <c r="DL5" s="500">
        <f>①施設基本情報!$W$66</f>
        <v>0</v>
      </c>
      <c r="DM5" s="500">
        <f>①施設基本情報!$W$67</f>
        <v>0</v>
      </c>
      <c r="DN5" s="500">
        <f>①施設基本情報!$W$68</f>
        <v>0</v>
      </c>
      <c r="DO5" s="500">
        <f>①施設基本情報!$W$69</f>
        <v>0</v>
      </c>
      <c r="DP5" s="500">
        <f>①施設基本情報!$W$70</f>
        <v>0</v>
      </c>
      <c r="DQ5" s="500">
        <f>②児童数及び職員配置!$K$6</f>
        <v>0</v>
      </c>
      <c r="DR5" s="500">
        <f>②児童数及び職員配置!$Q$6</f>
        <v>0</v>
      </c>
      <c r="DS5" s="500">
        <f>②児童数及び職員配置!$W$6</f>
        <v>0</v>
      </c>
      <c r="DT5" s="501">
        <f>②児童数及び職員配置!$AC$6</f>
        <v>0</v>
      </c>
      <c r="DU5" s="501">
        <f>②児童数及び職員配置!$AI$6</f>
        <v>0</v>
      </c>
      <c r="DV5" s="501">
        <f>②児童数及び職員配置!$AO$6</f>
        <v>0</v>
      </c>
      <c r="DW5" s="501">
        <f>②児童数及び職員配置!$AU$6</f>
        <v>0</v>
      </c>
      <c r="DX5" s="501">
        <f>②児童数及び職員配置!$BA$6</f>
        <v>0</v>
      </c>
      <c r="DY5" s="502">
        <f>②児童数及び職員配置!$BG$6</f>
        <v>0</v>
      </c>
      <c r="DZ5" s="501">
        <f>②児童数及び職員配置!$L$7</f>
        <v>0</v>
      </c>
      <c r="EA5" s="501">
        <f>②児童数及び職員配置!$R$7</f>
        <v>0</v>
      </c>
      <c r="EB5" s="501">
        <f>②児童数及び職員配置!$X$7</f>
        <v>0</v>
      </c>
      <c r="EC5" s="501">
        <f>②児童数及び職員配置!$AD$7</f>
        <v>0</v>
      </c>
      <c r="ED5" s="501">
        <f>②児童数及び職員配置!$AJ$7</f>
        <v>0</v>
      </c>
      <c r="EE5" s="501">
        <f>②児童数及び職員配置!$AP$7</f>
        <v>0</v>
      </c>
      <c r="EF5" s="501">
        <f>②児童数及び職員配置!$AV$7</f>
        <v>0</v>
      </c>
      <c r="EG5" s="501">
        <f>②児童数及び職員配置!$BB$7</f>
        <v>0</v>
      </c>
      <c r="EH5" s="502">
        <f>②児童数及び職員配置!$BH$7</f>
        <v>0</v>
      </c>
      <c r="EI5" s="501">
        <f>②児童数及び職員配置!$L$8</f>
        <v>0</v>
      </c>
      <c r="EJ5" s="501">
        <f>②児童数及び職員配置!$R$8</f>
        <v>0</v>
      </c>
      <c r="EK5" s="501">
        <f>②児童数及び職員配置!$X$8</f>
        <v>0</v>
      </c>
      <c r="EL5" s="501">
        <f>②児童数及び職員配置!$AD$8</f>
        <v>0</v>
      </c>
      <c r="EM5" s="501">
        <f>②児童数及び職員配置!$AJ$8</f>
        <v>0</v>
      </c>
      <c r="EN5" s="501">
        <f>②児童数及び職員配置!$AP$8</f>
        <v>0</v>
      </c>
      <c r="EO5" s="501">
        <f>②児童数及び職員配置!$AV$8</f>
        <v>0</v>
      </c>
      <c r="EP5" s="501">
        <f>②児童数及び職員配置!$BB$8</f>
        <v>0</v>
      </c>
      <c r="EQ5" s="502">
        <f>②児童数及び職員配置!$BH$8</f>
        <v>0</v>
      </c>
      <c r="ER5" s="500">
        <f>②児童数及び職員配置!$BG$16</f>
        <v>0</v>
      </c>
      <c r="ES5" s="500">
        <f>②児童数及び職員配置!$BG$19</f>
        <v>0</v>
      </c>
      <c r="ET5" s="500">
        <f>②児童数及び職員配置!$BG$22</f>
        <v>0</v>
      </c>
      <c r="EU5" s="500">
        <f>②児童数及び職員配置!$BG$25</f>
        <v>0</v>
      </c>
      <c r="EV5" s="500">
        <f>②児童数及び職員配置!$BG$28</f>
        <v>0</v>
      </c>
      <c r="EW5" s="500">
        <f>②児童数及び職員配置!$BG$31</f>
        <v>0</v>
      </c>
      <c r="EX5" s="500">
        <f>②児童数及び職員配置!$AA$31</f>
        <v>0</v>
      </c>
      <c r="EY5" s="500">
        <f>②児童数及び職員配置!$AE$31</f>
        <v>0</v>
      </c>
      <c r="EZ5" s="500">
        <f>②児童数及び職員配置!$AI$31</f>
        <v>0</v>
      </c>
      <c r="FA5" s="500">
        <f>②児童数及び職員配置!$AM$31</f>
        <v>0</v>
      </c>
      <c r="FB5" s="500">
        <f>②児童数及び職員配置!$AQ$31</f>
        <v>0</v>
      </c>
      <c r="FC5" s="500">
        <f>②児童数及び職員配置!$AU$31</f>
        <v>0</v>
      </c>
      <c r="FD5" s="500">
        <f>②児童数及び職員配置!$AY$31</f>
        <v>0</v>
      </c>
      <c r="FE5" s="500">
        <f>②児童数及び職員配置!$BC$31</f>
        <v>0</v>
      </c>
      <c r="FF5" s="500">
        <f>②児童数及び職員配置!$BG$31</f>
        <v>0</v>
      </c>
      <c r="FG5" s="500">
        <f>②児童数及び職員配置!$BE$40</f>
        <v>0</v>
      </c>
      <c r="FH5" s="500">
        <f>②児童数及び職員配置!$BE$42</f>
        <v>0</v>
      </c>
      <c r="FI5" s="500">
        <f>②児童数及び職員配置!$BE$44</f>
        <v>0</v>
      </c>
      <c r="FJ5" s="500">
        <f>②児童数及び職員配置!$BE$46</f>
        <v>0</v>
      </c>
      <c r="FK5" s="500">
        <f>②児童数及び職員配置!$BE$48</f>
        <v>0</v>
      </c>
      <c r="FL5" s="500">
        <f>②児童数及び職員配置!$BE$50</f>
        <v>0</v>
      </c>
      <c r="FM5" s="500">
        <f>②児童数及び職員配置!$BE$52</f>
        <v>0</v>
      </c>
      <c r="FN5" s="500">
        <f>②児童数及び職員配置!$BE$54</f>
        <v>0</v>
      </c>
      <c r="FO5" s="500">
        <f>②児童数及び職員配置!$Q$56</f>
        <v>0</v>
      </c>
      <c r="FP5" s="500">
        <f>②児童数及び職員配置!$V$56</f>
        <v>0</v>
      </c>
      <c r="FQ5" s="500">
        <f>②児童数及び職員配置!$AA$56</f>
        <v>0</v>
      </c>
      <c r="FR5" s="500">
        <f>②児童数及び職員配置!$AF$56</f>
        <v>0</v>
      </c>
      <c r="FS5" s="500">
        <f>②児童数及び職員配置!$AK$56</f>
        <v>0</v>
      </c>
      <c r="FT5" s="500">
        <f>②児童数及び職員配置!$AP$56</f>
        <v>0</v>
      </c>
      <c r="FU5" s="500">
        <f>②児童数及び職員配置!$AU$56</f>
        <v>0</v>
      </c>
      <c r="FV5" s="500">
        <f>②児童数及び職員配置!$AZ$56</f>
        <v>0</v>
      </c>
      <c r="FW5" s="500">
        <f>②児童数及び職員配置!$BE$56</f>
        <v>0</v>
      </c>
      <c r="FX5" s="500">
        <f>②児童数及び職員配置!$BD$61</f>
        <v>0</v>
      </c>
      <c r="FY5" s="500">
        <f>②児童数及び職員配置!$BD$62</f>
        <v>0</v>
      </c>
      <c r="FZ5" s="500">
        <f>②児童数及び職員配置!$BD$63</f>
        <v>0</v>
      </c>
      <c r="GA5" s="500">
        <f>②児童数及び職員配置!$BD$64</f>
        <v>0</v>
      </c>
      <c r="GB5" s="500">
        <f>②児童数及び職員配置!$BD$65</f>
        <v>0</v>
      </c>
      <c r="GC5" s="500">
        <f>②児童数及び職員配置!$BD$66</f>
        <v>0</v>
      </c>
      <c r="GD5" s="500">
        <f>②児童数及び職員配置!$BD$67</f>
        <v>0</v>
      </c>
      <c r="GE5" s="500">
        <f>②児童数及び職員配置!$BD$69</f>
        <v>0</v>
      </c>
      <c r="GF5" s="500">
        <f>②児童数及び職員配置!$BD$70</f>
        <v>0</v>
      </c>
      <c r="GG5" s="500">
        <f>②児童数及び職員配置!$AA$77</f>
        <v>0</v>
      </c>
      <c r="GH5" s="500">
        <f>②児童数及び職員配置!$AH$78</f>
        <v>0</v>
      </c>
      <c r="GI5" s="500">
        <f>②児童数及び職員配置!$AR$78</f>
        <v>0</v>
      </c>
      <c r="GJ5" s="107">
        <f>③施設の構造及び設備!$T$8</f>
        <v>0</v>
      </c>
      <c r="GK5" s="500">
        <f>③施設の構造及び設備!$T$13</f>
        <v>0</v>
      </c>
      <c r="GL5" s="500">
        <f>③施設の構造及び設備!$X$14</f>
        <v>0</v>
      </c>
      <c r="GM5" s="500">
        <f>③施設の構造及び設備!$T$17</f>
        <v>0</v>
      </c>
      <c r="GN5" s="500">
        <f>③施設の構造及び設備!$T$18</f>
        <v>0</v>
      </c>
      <c r="GO5" s="500">
        <f>③施設の構造及び設備!$Z$18</f>
        <v>0</v>
      </c>
      <c r="GP5" s="500">
        <f>③施設の構造及び設備!$T$19</f>
        <v>0</v>
      </c>
      <c r="GQ5" s="500">
        <f>③施設の構造及び設備!$T$20</f>
        <v>0</v>
      </c>
      <c r="GR5" s="500">
        <f>③施設の構造及び設備!$T$30</f>
        <v>0</v>
      </c>
      <c r="GS5" s="107">
        <f>④保育内容・給食!$X$35</f>
        <v>0</v>
      </c>
      <c r="GT5" s="107">
        <f>④保育内容・給食!$X$36</f>
        <v>0</v>
      </c>
      <c r="GU5" s="107">
        <f>④保育内容・給食!$X$37</f>
        <v>0</v>
      </c>
      <c r="GV5" s="500">
        <f>⑥情報提供・帳簿他!$AI$14</f>
        <v>0</v>
      </c>
      <c r="GW5" s="500">
        <f>⑥情報提供・帳簿他!$AI$15</f>
        <v>0</v>
      </c>
      <c r="GX5" s="500">
        <f>⑥情報提供・帳簿他!$AI$16</f>
        <v>0</v>
      </c>
      <c r="GY5" s="500" t="str">
        <f>⑥情報提供・帳簿他!$AW$16</f>
        <v>年　　月　　日</v>
      </c>
    </row>
  </sheetData>
  <sheetProtection formatCells="0" formatColumns="0" formatRows="0" autoFilter="0"/>
  <mergeCells count="47">
    <mergeCell ref="AL3:AM3"/>
    <mergeCell ref="AN3:AO3"/>
    <mergeCell ref="G3:H3"/>
    <mergeCell ref="I3:J3"/>
    <mergeCell ref="F2:L2"/>
    <mergeCell ref="K3:L3"/>
    <mergeCell ref="M2:N2"/>
    <mergeCell ref="Q2:T2"/>
    <mergeCell ref="W2:Z2"/>
    <mergeCell ref="AC2:AF2"/>
    <mergeCell ref="AI2:AK2"/>
    <mergeCell ref="AL2:AP2"/>
    <mergeCell ref="AQ2:AU2"/>
    <mergeCell ref="AQ3:AR3"/>
    <mergeCell ref="AS3:AT3"/>
    <mergeCell ref="AV2:AZ2"/>
    <mergeCell ref="AV3:AW3"/>
    <mergeCell ref="AX3:AY3"/>
    <mergeCell ref="BA2:BD2"/>
    <mergeCell ref="BB3:BC3"/>
    <mergeCell ref="BE2:BH2"/>
    <mergeCell ref="BF3:BG3"/>
    <mergeCell ref="BI2:BL2"/>
    <mergeCell ref="BJ3:BK3"/>
    <mergeCell ref="BN3:BO3"/>
    <mergeCell ref="BM2:BP2"/>
    <mergeCell ref="BR3:BS3"/>
    <mergeCell ref="BQ2:BT2"/>
    <mergeCell ref="CB2:DG2"/>
    <mergeCell ref="CB3:CI3"/>
    <mergeCell ref="CJ3:CQ3"/>
    <mergeCell ref="CR3:CY3"/>
    <mergeCell ref="CZ3:DG3"/>
    <mergeCell ref="DH2:DL2"/>
    <mergeCell ref="DH3:DJ3"/>
    <mergeCell ref="DM2:DP2"/>
    <mergeCell ref="BU2:CA2"/>
    <mergeCell ref="DQ2:EQ2"/>
    <mergeCell ref="DZ3:EH3"/>
    <mergeCell ref="EI3:EQ3"/>
    <mergeCell ref="GS2:GU2"/>
    <mergeCell ref="ER2:FF2"/>
    <mergeCell ref="ER3:EW3"/>
    <mergeCell ref="EX3:FF3"/>
    <mergeCell ref="FG3:FN3"/>
    <mergeCell ref="FO3:FW3"/>
    <mergeCell ref="GN2:GO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7"/>
  <sheetViews>
    <sheetView workbookViewId="0">
      <selection activeCell="C10" sqref="C10"/>
    </sheetView>
  </sheetViews>
  <sheetFormatPr defaultRowHeight="13"/>
  <cols>
    <col min="4" max="4" width="13" customWidth="1"/>
  </cols>
  <sheetData>
    <row r="2" spans="2:6" ht="13.5" thickBot="1"/>
    <row r="3" spans="2:6" ht="13.5" thickBot="1">
      <c r="B3" s="269" t="s">
        <v>208</v>
      </c>
      <c r="D3" t="s">
        <v>646</v>
      </c>
      <c r="E3" t="s">
        <v>206</v>
      </c>
      <c r="F3" t="s">
        <v>647</v>
      </c>
    </row>
    <row r="4" spans="2:6">
      <c r="B4" t="s">
        <v>268</v>
      </c>
      <c r="D4" t="s">
        <v>661</v>
      </c>
      <c r="E4" t="s">
        <v>648</v>
      </c>
      <c r="F4" t="s">
        <v>649</v>
      </c>
    </row>
    <row r="5" spans="2:6">
      <c r="D5" t="s">
        <v>650</v>
      </c>
      <c r="E5" t="s">
        <v>651</v>
      </c>
      <c r="F5" t="s">
        <v>652</v>
      </c>
    </row>
    <row r="6" spans="2:6">
      <c r="D6" t="s">
        <v>653</v>
      </c>
      <c r="E6" t="s">
        <v>654</v>
      </c>
      <c r="F6" t="s">
        <v>655</v>
      </c>
    </row>
    <row r="7" spans="2:6">
      <c r="D7" t="s">
        <v>30</v>
      </c>
      <c r="E7" t="s">
        <v>240</v>
      </c>
      <c r="F7" t="s">
        <v>30</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①施設基本情報</vt:lpstr>
      <vt:lpstr>②児童数及び職員配置</vt:lpstr>
      <vt:lpstr>③施設の構造及び設備</vt:lpstr>
      <vt:lpstr>④保育内容・給食</vt:lpstr>
      <vt:lpstr>⑤健康管理・安全確保</vt:lpstr>
      <vt:lpstr>⑥情報提供・帳簿他</vt:lpstr>
      <vt:lpstr>(別紙)職員名簿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髙橋 諒次</cp:lastModifiedBy>
  <cp:lastPrinted>2021-10-05T10:32:14Z</cp:lastPrinted>
  <dcterms:created xsi:type="dcterms:W3CDTF">2005-03-28T07:13:13Z</dcterms:created>
  <dcterms:modified xsi:type="dcterms:W3CDTF">2025-10-10T08:58:15Z</dcterms:modified>
</cp:coreProperties>
</file>